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1835"/>
  </bookViews>
  <sheets>
    <sheet name="на 01.09.2025" sheetId="1" r:id="rId1"/>
  </sheets>
  <definedNames>
    <definedName name="Z_3A62FDFE_B33F_4285_AF26_B946B57D89E5_.wvu.Rows" localSheetId="0" hidden="1">'на 01.09.2025'!#REF!,'на 01.09.2025'!$39:$39,'на 01.09.2025'!#REF!,'на 01.09.2025'!$94:$97,'на 01.09.2025'!$108:$108,'на 01.09.2025'!#REF!,'на 01.09.2025'!#REF!</definedName>
    <definedName name="Z_5F4BDBB1_E645_4516_8FC8_7D1E2AFE448F_.wvu.Rows" localSheetId="0" hidden="1">'на 01.09.2025'!#REF!,'на 01.09.2025'!$39:$39,'на 01.09.2025'!#REF!,'на 01.09.2025'!#REF!,'на 01.09.2025'!$94:$97,'на 01.09.2025'!$108:$108,'на 01.09.2025'!#REF!</definedName>
    <definedName name="Z_791A6B44_A126_477F_8F66_87C81269CCAF_.wvu.Rows" localSheetId="0" hidden="1">'на 01.09.2025'!#REF!,'на 01.09.2025'!#REF!,'на 01.09.2025'!#REF!</definedName>
    <definedName name="Z_929FDB8F_E881_4391_AFBA_8453BF0DB0C3_.wvu.PrintArea" localSheetId="0" hidden="1">'на 01.09.2025'!$B$1:$E$113</definedName>
    <definedName name="Z_929FDB8F_E881_4391_AFBA_8453BF0DB0C3_.wvu.Rows" localSheetId="0" hidden="1">'на 01.09.2025'!#REF!,'на 01.09.2025'!#REF!</definedName>
    <definedName name="Z_941B9BCB_D95B_4828_B060_DECC595C9511_.wvu.Rows" localSheetId="0" hidden="1">'на 01.09.2025'!#REF!,'на 01.09.2025'!$32:$32,'на 01.09.2025'!$39:$39,'на 01.09.2025'!$45:$45,'на 01.09.2025'!#REF!,'на 01.09.2025'!#REF!,'на 01.09.2025'!#REF!,'на 01.09.2025'!$94:$97,'на 01.09.2025'!$107:$108,'на 01.09.2025'!#REF!</definedName>
    <definedName name="Z_AD8B40E3_4B89_443C_9ACF_B6D22B3A77E7_.wvu.Rows" localSheetId="0" hidden="1">'на 01.09.2025'!#REF!,'на 01.09.2025'!$32:$32,'на 01.09.2025'!$39:$39,'на 01.09.2025'!$45:$45,'на 01.09.2025'!#REF!,'на 01.09.2025'!#REF!,'на 01.09.2025'!#REF!,'на 01.09.2025'!$94:$97,'на 01.09.2025'!$107:$108,'на 01.09.2025'!#REF!</definedName>
    <definedName name="Z_AFEF4DE1_67D6_48C6_A8C8_B9E9198BBD0E_.wvu.PrintArea" localSheetId="0" hidden="1">'на 01.09.2025'!$B$1:$E$113</definedName>
    <definedName name="Z_BAFDA3B8_7206_4013_B98A_464FD1E587E1_.wvu.PrintArea" localSheetId="0" hidden="1">'на 01.09.2025'!$A$1:$E$113</definedName>
    <definedName name="Z_BAFDA3B8_7206_4013_B98A_464FD1E587E1_.wvu.Rows" localSheetId="0" hidden="1">'на 01.09.2025'!$35:$35</definedName>
    <definedName name="Z_CAE69FAB_AFBE_4188_8F32_69E048226F14_.wvu.PrintArea" localSheetId="0" hidden="1">'на 01.09.2025'!$A$1:$E$113</definedName>
    <definedName name="Z_D2DF83CF_573E_4A86_A4BE_5A992E023C65_.wvu.Rows" localSheetId="0" hidden="1">'на 01.09.2025'!#REF!,'на 01.09.2025'!#REF!,'на 01.09.2025'!#REF!</definedName>
    <definedName name="Z_E2CE03E0_A708_4616_8DFD_0910D1C70A9E_.wvu.Rows" localSheetId="0" hidden="1">'на 01.09.2025'!#REF!,'на 01.09.2025'!#REF!,'на 01.09.2025'!#REF!</definedName>
    <definedName name="Z_E6F394BB_DB4B_47AB_A066_DC195B03AE3E_.wvu.Rows" localSheetId="0" hidden="1">'на 01.09.2025'!#REF!,'на 01.09.2025'!$39:$39,'на 01.09.2025'!#REF!,'на 01.09.2025'!#REF!,'на 01.09.2025'!#REF!,'на 01.09.2025'!#REF!,'на 01.09.2025'!$94:$97,'на 01.09.2025'!$106:$106,'на 01.09.2025'!#REF!,'на 01.09.2025'!#REF!,'на 01.09.2025'!#REF!</definedName>
    <definedName name="Z_E8991B2E_0E9F_48F3_A4D6_3B340ABE8C8E_.wvu.Rows" localSheetId="0" hidden="1">'на 01.09.2025'!$39:$39,'на 01.09.2025'!#REF!</definedName>
    <definedName name="Z_F385514D_10E2_4F02_BC23_DB9B134ACC31_.wvu.PrintArea" localSheetId="0" hidden="1">'на 01.09.2025'!$B$1:$E$113</definedName>
    <definedName name="Z_F59D258D_974D_4B2B_B7CC_86B99245EC3C_.wvu.PrintArea" localSheetId="0" hidden="1">'на 01.09.2025'!$A$1:$E$113</definedName>
    <definedName name="Z_F59D258D_974D_4B2B_B7CC_86B99245EC3C_.wvu.Rows" localSheetId="0" hidden="1">'на 01.09.2025'!#REF!,'на 01.09.2025'!$32:$32,'на 01.09.2025'!$39:$39,'на 01.09.2025'!$45:$45,'на 01.09.2025'!#REF!,'на 01.09.2025'!#REF!,'на 01.09.2025'!#REF!,'на 01.09.2025'!$94:$97,'на 01.09.2025'!$108:$108,'на 01.09.2025'!#REF!,'на 01.09.2025'!#REF!</definedName>
    <definedName name="Z_F8542D9D_A523_4F6F_8CFE_9BA4BA3D5B88_.wvu.Rows" localSheetId="0" hidden="1">'на 01.09.2025'!$39:$39,'на 01.09.2025'!$94:$97,'на 01.09.2025'!$108:$108,'на 01.09.2025'!#REF!</definedName>
    <definedName name="Z_FAFBB87E_73E9_461E_A4E8_A0EB3259EED0_.wvu.PrintArea" localSheetId="0" hidden="1">'на 01.09.2025'!$A$1:$E$113</definedName>
    <definedName name="Z_FAFBB87E_73E9_461E_A4E8_A0EB3259EED0_.wvu.Rows" localSheetId="0" hidden="1">'на 01.09.2025'!#REF!,'на 01.09.2025'!$39:$39,'на 01.09.2025'!$94:$97,'на 01.09.2025'!$108:$108,'на 01.09.2025'!#REF!</definedName>
    <definedName name="_xlnm.Print_Area" localSheetId="0">'на 01.09.2025'!$A$1:$E$113</definedName>
  </definedNames>
  <calcPr calcId="145621"/>
</workbook>
</file>

<file path=xl/calcChain.xml><?xml version="1.0" encoding="utf-8"?>
<calcChain xmlns="http://schemas.openxmlformats.org/spreadsheetml/2006/main">
  <c r="D110" i="1" l="1"/>
  <c r="C110" i="1"/>
  <c r="D109" i="1"/>
  <c r="D107" i="1"/>
  <c r="D103" i="1"/>
  <c r="C103" i="1"/>
  <c r="D99" i="1"/>
  <c r="C99" i="1"/>
  <c r="D95" i="1"/>
  <c r="C95" i="1"/>
  <c r="D89" i="1"/>
  <c r="C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7" i="1"/>
  <c r="E46" i="1"/>
  <c r="E45" i="1"/>
  <c r="E44" i="1"/>
  <c r="E43" i="1"/>
  <c r="E42" i="1"/>
  <c r="E41" i="1"/>
  <c r="D38" i="1"/>
  <c r="E38" i="1" s="1"/>
  <c r="C38" i="1"/>
  <c r="E37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C91" i="1" l="1"/>
  <c r="D91" i="1"/>
  <c r="C113" i="1"/>
  <c r="D113" i="1"/>
  <c r="E89" i="1"/>
</calcChain>
</file>

<file path=xl/sharedStrings.xml><?xml version="1.0" encoding="utf-8"?>
<sst xmlns="http://schemas.openxmlformats.org/spreadsheetml/2006/main" count="181" uniqueCount="176">
  <si>
    <t xml:space="preserve">                           Сведения об исполнении бюджета г. Красноярска на 01.09.2025</t>
  </si>
  <si>
    <t>тыс. руб.</t>
  </si>
  <si>
    <t>Наименование показателей</t>
  </si>
  <si>
    <t>Бюджет города на 2025 год с учетом изменений</t>
  </si>
  <si>
    <t>Исполнено на 01.09.2025</t>
  </si>
  <si>
    <t>% исполнения к плану года</t>
  </si>
  <si>
    <t>ДОХОДЫ, в том числе:</t>
  </si>
  <si>
    <t>1 00</t>
  </si>
  <si>
    <t>НАЛОГОВЫЕ И НЕНАЛОГОВЫЕ ДОХОДЫ</t>
  </si>
  <si>
    <t>1 01</t>
  </si>
  <si>
    <t>Налоги на прибыль, доходы</t>
  </si>
  <si>
    <t>Налог на прибыль организаций</t>
  </si>
  <si>
    <t>Налог на доходы физических лиц</t>
  </si>
  <si>
    <t>1 03</t>
  </si>
  <si>
    <t>Налоги на товары</t>
  </si>
  <si>
    <t>1 05</t>
  </si>
  <si>
    <t>Налоги на совокупный доход</t>
  </si>
  <si>
    <t>Налог, взимаемый в связи с применением упрощенной системы налогообложения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</si>
  <si>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</si>
  <si>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</si>
  <si>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налогооблажения, зачисляемый в бюджеты городских округов</t>
  </si>
  <si>
    <t>1 06</t>
  </si>
  <si>
    <t>Налоги на имущество</t>
  </si>
  <si>
    <t>Налог на имущество физических лиц</t>
  </si>
  <si>
    <t>Земельный налог</t>
  </si>
  <si>
    <t>1 08</t>
  </si>
  <si>
    <t>Государственная пошлина</t>
  </si>
  <si>
    <t>1 09</t>
  </si>
  <si>
    <t>Задолженность и перерасчеты по отмененным налогам, сборам и иным обязательным платежам</t>
  </si>
  <si>
    <t>1 11</t>
  </si>
  <si>
    <t>Доходы от использования имущества, находящегося в государственной и муниципальной собственности</t>
  </si>
  <si>
    <t>1 12</t>
  </si>
  <si>
    <t>Платежи при пользовании природными ресурсами</t>
  </si>
  <si>
    <t>1 13</t>
  </si>
  <si>
    <t>Доходы от оказания платных услуг и компенсации затрат государства</t>
  </si>
  <si>
    <t>1 14</t>
  </si>
  <si>
    <t>Доходы от продажи материальных и нематериальных активов</t>
  </si>
  <si>
    <t>1 15</t>
  </si>
  <si>
    <t>Административные платежи и сборы</t>
  </si>
  <si>
    <t>1 16</t>
  </si>
  <si>
    <t>Штрафы, санкции, возмещение ущерба</t>
  </si>
  <si>
    <t>1 17</t>
  </si>
  <si>
    <t>Прочие неналоговые доходы</t>
  </si>
  <si>
    <t>2 00</t>
  </si>
  <si>
    <t>БЕЗВОЗМЕЗДНЫЕ ПОСТУПЛЕНИЯ</t>
  </si>
  <si>
    <t>2 02</t>
  </si>
  <si>
    <t>Безвозмездные поступления от других бюджетов бюджетной системы Российской Федерации</t>
  </si>
  <si>
    <t>Субвенции бюджетам бюджетной системы Российской Федерации</t>
  </si>
  <si>
    <t>Иные межбюджетные трансферты</t>
  </si>
  <si>
    <t>Субсидии бюджетам бюджетной системы Российской Федерации (межбюджетные субсидии)</t>
  </si>
  <si>
    <t>2 03</t>
  </si>
  <si>
    <t>БЕЗВОЗМЕЗДНЫЕ ПОСТУПЛЕНИЯ ОТ ГОСУДАРСТВЕННЫХ (МУНИЦИПАЛЬНЫХ) ОРГАНИЗАЦИЙ</t>
  </si>
  <si>
    <t>2 08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</si>
  <si>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</si>
  <si>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-</t>
  </si>
  <si>
    <t>2 19</t>
  </si>
  <si>
    <t>Возврат остатков субсидий, субвенций и иных межбюджетных трансфертов, имеющих целевое назначение, прошлых лет</t>
  </si>
  <si>
    <t>2 18</t>
  </si>
  <si>
    <t>Доходы бюджетов городских округов от возврата организациями остатков субсидий прошлых лет</t>
  </si>
  <si>
    <t>ИТОГО ДОХОДОВ</t>
  </si>
  <si>
    <t>РАСХОДЫ, в том числе:</t>
  </si>
  <si>
    <t>0100</t>
  </si>
  <si>
    <t>ОБЩЕГОСУДАРСТВЕННЫЕ РАСХОДЫ</t>
  </si>
  <si>
    <t>0102</t>
  </si>
  <si>
    <t>Функционирование высшего должностного лица субъекта РФ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</si>
  <si>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</si>
  <si>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</si>
  <si>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</si>
  <si>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РФ, высших исполнительных органов субъектов РФ,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</si>
  <si>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</si>
  <si>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</si>
  <si>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</si>
  <si>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 и органов финансового (финсово-бюджетного)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</si>
  <si>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</si>
  <si>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</si>
  <si>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</si>
  <si>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</si>
  <si>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0112</t>
  </si>
  <si>
    <t>Прикладные научные исследования в области общегосударственных вопросов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</si>
  <si>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</si>
  <si>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</si>
  <si>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</si>
  <si>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</si>
  <si>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</si>
  <si>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</si>
  <si>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</si>
  <si>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</si>
  <si>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0400</t>
  </si>
  <si>
    <t>НАЦИОНАЛЬНАЯ ЭКОНОМИКА</t>
  </si>
  <si>
    <t>0408</t>
  </si>
  <si>
    <t>Транспорт</t>
  </si>
  <si>
    <t>0409</t>
  </si>
  <si>
    <t>Дорожное хозяйство (дорожные фонды)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</si>
  <si>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</si>
  <si>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</si>
  <si>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</si>
  <si>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</si>
  <si>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</si>
  <si>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</si>
  <si>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</si>
  <si>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</si>
  <si>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</si>
  <si>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</si>
  <si>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</si>
  <si>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</si>
  <si>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</si>
  <si>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</si>
  <si>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</si>
  <si>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</si>
  <si>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</si>
  <si>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</si>
  <si>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</si>
  <si>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</si>
  <si>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</si>
  <si>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</si>
  <si>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</si>
  <si>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</si>
  <si>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</si>
  <si>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</si>
  <si>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</si>
  <si>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</si>
  <si>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</si>
  <si>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</si>
  <si>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</si>
  <si>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</si>
  <si>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</si>
  <si>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</si>
  <si>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0802</t>
  </si>
  <si>
    <t>Кинематография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</si>
  <si>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</si>
  <si>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</si>
  <si>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</si>
  <si>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</si>
  <si>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</si>
  <si>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</si>
  <si>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</si>
  <si>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</si>
  <si>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</si>
  <si>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</si>
  <si>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</si>
  <si>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</si>
  <si>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</si>
  <si>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</si>
  <si>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1102</t>
  </si>
  <si>
    <t>Массовый спорт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</si>
  <si>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</si>
  <si>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</si>
  <si>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</si>
  <si>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</si>
  <si>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</si>
  <si>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</si>
  <si>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</si>
  <si>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</si>
  <si>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</si>
  <si>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</si>
  <si>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</si>
  <si>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</si>
  <si>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ИТОГО РАСХОДОВ</t>
  </si>
  <si>
    <t>РЕЗУЛЬТАТ ИСПОЛНЕНИЯ БЮДЖЕТА (ДЕФИЦИТ/ПРОФИЦИТ)</t>
  </si>
  <si>
    <t>ИСТОЧНИКИ ВНУТРЕННЕГО ФИНАНСИРОВАНИЯ ДЕФИЦИТА БЮДЖЕТА, в том числе:</t>
  </si>
  <si>
    <t>МУНИЦИПАЛЬНЫЕ ЦЕННЫЕ БУМАГИ</t>
  </si>
  <si>
    <t>Размещение муниципальных ценных бумаг</t>
  </si>
  <si>
    <t>Погашение муниципальных ценных бумаг</t>
  </si>
  <si>
    <t>БЮДЖЕТНЫЕ КРЕДИТЫ ОТ ДРУГИХ БЮДЖЕТОВ БЮДЖЕТНОЙ СИСТЕМЫ РОССИЙСКОЙ ФЕДЕРАЦИИ</t>
  </si>
  <si>
    <t>Получение бюджетных кредитов от других бюджетов бюджетной системы РФ</t>
  </si>
  <si>
    <t>Погашение бюджетных кредитов, полученных от других бюджетов бюджетной системы РФ</t>
  </si>
  <si>
    <t>КРЕДИТЫ КРЕДИТНЫХ ОРГАНИЗАЦИЙ</t>
  </si>
  <si>
    <t>Получение кредитов от кредитных организаций</t>
  </si>
  <si>
    <t>Погашение кредитов, предоставленных кредитными организациями</t>
  </si>
  <si>
    <t>ИНЫЕ ИСТОЧНИКИ ВНУТРЕННЕГО ФИНАНСИРОВАНИЯ ДЕФИЦИТОВ БЮДЖЕТОВ</t>
  </si>
  <si>
    <t>ОПЕРАЦИИ ПО УПРАВЛЕНИЮ ОСТАТКАМИ СРЕДСТВ НА ЕДИНЫХ СЧЕТАХ БЮДЖЕТОВ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</si>
  <si>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</si>
  <si>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>ИЗМЕНЕНИЕ ОСТАТКОВ СРЕДСТВ НА СЧЕТАХ ПО УЧЕТУ СРЕДСТВ БЮДЖЕТА</t>
  </si>
  <si>
    <t>увеличение остатков средств бюджета</t>
  </si>
  <si>
    <t>уменьшение остатков средств бюджета</t>
  </si>
  <si>
    <t>ИТОГО ИСТОЧНИКОВ ВНУТРЕННЕГО ФИНАНСИРОВАНИЯ ДЕФИЦИТА БЮДЖЕТА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</si>
</sst>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р_."/>
    <numFmt numFmtId="165" formatCode="0.0%"/>
  </numFmts>
  <fonts count="1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  <charset val="204"/>
    </font>
    <font>
      <sz val="10"/>
      <color rgb="FFFF0000"/>
      <name val="Arial Cyr"/>
      <charset val="204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8" fillId="0" borderId="0"/>
    <xf numFmtId="0" fontId="18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/>
    <xf numFmtId="164" fontId="0" fillId="0" borderId="0" xfId="0" applyNumberFormat="1" applyFont="1"/>
    <xf numFmtId="0" fontId="0" fillId="0" borderId="0" xfId="0" applyFont="1" applyAlignment="1">
      <alignment horizont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" fontId="5" fillId="0" borderId="0" xfId="0" applyNumberFormat="1" applyFont="1"/>
    <xf numFmtId="0" fontId="5" fillId="0" borderId="0" xfId="0" applyFont="1"/>
    <xf numFmtId="0" fontId="5" fillId="0" borderId="0" xfId="0" applyFont="1" applyAlignment="1"/>
    <xf numFmtId="164" fontId="5" fillId="0" borderId="0" xfId="0" applyNumberFormat="1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0" fontId="0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7" fillId="2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/>
    <xf numFmtId="49" fontId="5" fillId="2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vertical="center"/>
    </xf>
    <xf numFmtId="49" fontId="8" fillId="3" borderId="1" xfId="0" applyNumberFormat="1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>
      <alignment vertical="center"/>
    </xf>
    <xf numFmtId="4" fontId="9" fillId="3" borderId="1" xfId="0" applyNumberFormat="1" applyFont="1" applyFill="1" applyBorder="1" applyAlignment="1">
      <alignment horizontal="center" vertical="center"/>
    </xf>
    <xf numFmtId="4" fontId="10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4" fontId="9" fillId="0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4" fontId="5" fillId="0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 applyProtection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11" fillId="0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left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5" fillId="0" borderId="0" xfId="0" applyFont="1" applyFill="1"/>
    <xf numFmtId="0" fontId="0" fillId="0" borderId="0" xfId="0" applyFont="1" applyFill="1"/>
    <xf numFmtId="49" fontId="12" fillId="0" borderId="1" xfId="0" applyNumberFormat="1" applyFont="1" applyFill="1" applyBorder="1" applyAlignment="1">
      <alignment horizontal="left" vertical="center" wrapText="1"/>
    </xf>
    <xf numFmtId="49" fontId="12" fillId="2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right"/>
    </xf>
    <xf numFmtId="0" fontId="3" fillId="4" borderId="1" xfId="0" applyFont="1" applyFill="1" applyBorder="1" applyAlignment="1">
      <alignment vertical="center"/>
    </xf>
    <xf numFmtId="4" fontId="9" fillId="4" borderId="1" xfId="0" applyNumberFormat="1" applyFont="1" applyFill="1" applyBorder="1" applyAlignment="1">
      <alignment horizontal="center" vertical="center"/>
    </xf>
    <xf numFmtId="165" fontId="9" fillId="4" borderId="1" xfId="0" applyNumberFormat="1" applyFont="1" applyFill="1" applyBorder="1" applyAlignment="1">
      <alignment horizontal="center" vertical="center" wrapText="1"/>
    </xf>
    <xf numFmtId="0" fontId="13" fillId="4" borderId="0" xfId="0" applyFont="1" applyFill="1"/>
    <xf numFmtId="0" fontId="4" fillId="4" borderId="0" xfId="0" applyFont="1" applyFill="1"/>
    <xf numFmtId="4" fontId="5" fillId="5" borderId="1" xfId="0" applyNumberFormat="1" applyFont="1" applyFill="1" applyBorder="1"/>
    <xf numFmtId="0" fontId="5" fillId="5" borderId="1" xfId="0" applyFont="1" applyFill="1" applyBorder="1" applyAlignment="1">
      <alignment horizont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 wrapText="1"/>
    </xf>
    <xf numFmtId="49" fontId="5" fillId="2" borderId="1" xfId="0" applyNumberFormat="1" applyFont="1" applyFill="1" applyBorder="1" applyAlignment="1" applyProtection="1">
      <alignment horizontal="center"/>
    </xf>
    <xf numFmtId="4" fontId="5" fillId="2" borderId="1" xfId="0" applyNumberFormat="1" applyFont="1" applyFill="1" applyBorder="1" applyAlignment="1" applyProtection="1">
      <alignment horizontal="center"/>
    </xf>
    <xf numFmtId="4" fontId="5" fillId="2" borderId="1" xfId="0" applyNumberFormat="1" applyFont="1" applyFill="1" applyBorder="1" applyAlignment="1">
      <alignment horizontal="center"/>
    </xf>
    <xf numFmtId="49" fontId="8" fillId="6" borderId="1" xfId="0" applyNumberFormat="1" applyFont="1" applyFill="1" applyBorder="1" applyAlignment="1" applyProtection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 applyProtection="1">
      <alignment horizontal="left" vertical="center" wrapText="1"/>
    </xf>
    <xf numFmtId="49" fontId="15" fillId="3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vertical="center" wrapText="1"/>
    </xf>
    <xf numFmtId="4" fontId="15" fillId="3" borderId="1" xfId="0" applyNumberFormat="1" applyFont="1" applyFill="1" applyBorder="1" applyAlignment="1">
      <alignment horizontal="center" vertical="center"/>
    </xf>
    <xf numFmtId="165" fontId="15" fillId="3" borderId="1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49" fontId="9" fillId="3" borderId="1" xfId="0" applyNumberFormat="1" applyFont="1" applyFill="1" applyBorder="1" applyAlignment="1" applyProtection="1">
      <alignment horizontal="center" vertical="center"/>
    </xf>
    <xf numFmtId="49" fontId="9" fillId="3" borderId="1" xfId="0" applyNumberFormat="1" applyFont="1" applyFill="1" applyBorder="1" applyAlignment="1" applyProtection="1">
      <alignment horizontal="left" vertical="center" wrapText="1"/>
    </xf>
    <xf numFmtId="0" fontId="4" fillId="4" borderId="1" xfId="0" applyFont="1" applyFill="1" applyBorder="1" applyAlignment="1">
      <alignment horizontal="right"/>
    </xf>
    <xf numFmtId="4" fontId="10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right"/>
    </xf>
    <xf numFmtId="2" fontId="5" fillId="0" borderId="0" xfId="0" applyNumberFormat="1" applyFont="1" applyFill="1"/>
    <xf numFmtId="0" fontId="3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 applyProtection="1">
      <alignment horizontal="left" vertical="center" wrapText="1"/>
    </xf>
    <xf numFmtId="4" fontId="5" fillId="0" borderId="1" xfId="0" applyNumberFormat="1" applyFont="1" applyFill="1" applyBorder="1" applyAlignment="1" applyProtection="1">
      <alignment horizontal="center" vertical="center"/>
    </xf>
    <xf numFmtId="49" fontId="12" fillId="0" borderId="1" xfId="0" applyNumberFormat="1" applyFont="1" applyFill="1" applyBorder="1" applyAlignment="1" applyProtection="1">
      <alignment horizontal="left" vertical="center" wrapText="1"/>
    </xf>
    <xf numFmtId="0" fontId="9" fillId="4" borderId="1" xfId="0" applyFont="1" applyFill="1" applyBorder="1" applyAlignment="1">
      <alignment vertical="center" wrapText="1"/>
    </xf>
    <xf numFmtId="164" fontId="13" fillId="0" borderId="0" xfId="0" applyNumberFormat="1" applyFont="1"/>
    <xf numFmtId="164" fontId="6" fillId="0" borderId="0" xfId="0" applyNumberFormat="1" applyFont="1"/>
  </cellXfs>
  <cellStyles count="8">
    <cellStyle name="Normal" xfId="1"/>
    <cellStyle name="Обычный" xfId="0" builtinId="0"/>
    <cellStyle name="Обычный 2" xfId="2"/>
    <cellStyle name="Обычный 3" xfId="3"/>
    <cellStyle name="Процентный 2" xfId="4"/>
    <cellStyle name="Процентный 2 2" xfId="5"/>
    <cellStyle name="Процентный 2 3" xfId="6"/>
    <cellStyle name="Процентный 2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482"/>
  <sheetViews>
    <sheetView tabSelected="1" view="pageBreakPreview" zoomScale="90" zoomScaleNormal="100" zoomScaleSheetLayoutView="90" workbookViewId="0">
      <selection activeCell="B5" sqref="B5"/>
    </sheetView>
  </sheetViews>
  <sheetFormatPr defaultRowHeight="12.75" x14ac:dyDescent="0.2"/>
  <cols>
    <col min="1" max="1" width="6.7109375" style="1" customWidth="1"/>
    <col min="2" max="2" width="81" style="2" customWidth="1"/>
    <col min="3" max="3" width="17.85546875" style="3" customWidth="1"/>
    <col min="4" max="4" width="17.85546875" style="4" customWidth="1"/>
    <col min="5" max="5" width="13.5703125" style="5" customWidth="1"/>
    <col min="6" max="6" width="23.140625" style="3" customWidth="1"/>
    <col min="7" max="7" width="17.42578125" style="3" customWidth="1"/>
    <col min="8" max="16384" width="9.140625" style="3"/>
  </cols>
  <sheetData>
    <row r="1" spans="1:11" ht="12.6" customHeight="1" x14ac:dyDescent="0.2"/>
    <row r="2" spans="1:11" ht="25.5" customHeight="1" x14ac:dyDescent="0.25">
      <c r="B2" s="6" t="s">
        <v>0</v>
      </c>
      <c r="C2" s="7"/>
      <c r="D2" s="7"/>
      <c r="E2" s="7"/>
      <c r="F2" s="9"/>
      <c r="G2" s="9"/>
      <c r="H2" s="9"/>
      <c r="I2" s="9"/>
      <c r="J2" s="9"/>
      <c r="K2" s="9"/>
    </row>
    <row r="3" spans="1:11" ht="17.649999999999999" customHeight="1" x14ac:dyDescent="0.25">
      <c r="B3" s="10"/>
      <c r="C3" s="9"/>
      <c r="D3" s="11"/>
      <c r="E3" s="12"/>
      <c r="F3" s="9"/>
      <c r="G3" s="9"/>
      <c r="H3" s="9"/>
      <c r="I3" s="9"/>
      <c r="J3" s="9"/>
      <c r="K3" s="9"/>
    </row>
    <row r="4" spans="1:11" ht="15.75" x14ac:dyDescent="0.25">
      <c r="B4" s="10"/>
      <c r="C4" s="9"/>
      <c r="D4" s="11"/>
      <c r="E4" s="13" t="s">
        <v>1</v>
      </c>
      <c r="F4" s="9"/>
      <c r="G4" s="9"/>
      <c r="H4" s="9"/>
      <c r="I4" s="9"/>
      <c r="J4" s="9"/>
      <c r="K4" s="9"/>
    </row>
    <row r="5" spans="1:11" ht="48" customHeight="1" x14ac:dyDescent="0.2">
      <c r="A5" s="14"/>
      <c r="B5" s="15" t="s">
        <v>2</v>
      </c>
      <c r="C5" s="16" t="s">
        <v>3</v>
      </c>
      <c r="D5" s="17" t="s">
        <v>4</v>
      </c>
      <c r="E5" s="16" t="s">
        <v>5</v>
      </c>
      <c r="F5" s="18"/>
      <c r="G5" s="18"/>
      <c r="H5" s="18"/>
      <c r="I5" s="18"/>
      <c r="J5" s="18"/>
      <c r="K5" s="18"/>
    </row>
    <row r="6" spans="1:11" ht="26.25" customHeight="1" x14ac:dyDescent="0.2">
      <c r="A6" s="19"/>
      <c r="B6" s="20" t="s">
        <v>6</v>
      </c>
      <c r="C6" s="16"/>
      <c r="D6" s="17"/>
      <c r="E6" s="16"/>
      <c r="F6" s="18"/>
      <c r="G6" s="18"/>
      <c r="H6" s="18"/>
      <c r="I6" s="18"/>
      <c r="J6" s="18"/>
    </row>
    <row r="7" spans="1:11" ht="22.7" customHeight="1" x14ac:dyDescent="0.25">
      <c r="A7" s="21" t="s">
        <v>7</v>
      </c>
      <c r="B7" s="22" t="s">
        <v>8</v>
      </c>
      <c r="C7" s="23">
        <v>39069823.296120003</v>
      </c>
      <c r="D7" s="24">
        <v>24480384.015840001</v>
      </c>
      <c r="E7" s="25">
        <f>D7/C7</f>
        <v>0.62658036178707599</v>
      </c>
      <c r="F7" s="9"/>
      <c r="G7" s="9"/>
      <c r="H7" s="9"/>
      <c r="I7" s="9"/>
      <c r="J7" s="9"/>
    </row>
    <row r="8" spans="1:11" ht="24" customHeight="1" x14ac:dyDescent="0.25">
      <c r="A8" s="19" t="s">
        <v>9</v>
      </c>
      <c r="B8" s="26" t="s">
        <v>10</v>
      </c>
      <c r="C8" s="27">
        <v>25281556.510000002</v>
      </c>
      <c r="D8" s="27">
        <v>14795520.56295</v>
      </c>
      <c r="E8" s="28">
        <f t="shared" ref="E8:E37" si="0">D8/C8</f>
        <v>0.58522981198161994</v>
      </c>
      <c r="F8" s="9"/>
      <c r="G8" s="9"/>
      <c r="H8" s="9"/>
      <c r="I8" s="9"/>
      <c r="J8" s="9"/>
    </row>
    <row r="9" spans="1:11" ht="24" customHeight="1" x14ac:dyDescent="0.25">
      <c r="A9" s="19"/>
      <c r="B9" s="29" t="s">
        <v>11</v>
      </c>
      <c r="C9" s="30">
        <v>4642558.9000000004</v>
      </c>
      <c r="D9" s="30">
        <v>2305544.2882600003</v>
      </c>
      <c r="E9" s="31">
        <f t="shared" si="0"/>
        <v>0.49661067052051833</v>
      </c>
      <c r="F9" s="9"/>
      <c r="G9" s="9"/>
      <c r="H9" s="9"/>
      <c r="I9" s="9"/>
      <c r="J9" s="9"/>
    </row>
    <row r="10" spans="1:11" ht="24" customHeight="1" x14ac:dyDescent="0.25">
      <c r="A10" s="19"/>
      <c r="B10" s="29" t="s">
        <v>12</v>
      </c>
      <c r="C10" s="30">
        <v>20638997.609999999</v>
      </c>
      <c r="D10" s="30">
        <v>12489976.27469</v>
      </c>
      <c r="E10" s="31">
        <f t="shared" si="0"/>
        <v>0.60516389946372018</v>
      </c>
      <c r="F10" s="9"/>
      <c r="G10" s="9"/>
      <c r="H10" s="9"/>
      <c r="I10" s="9"/>
      <c r="J10" s="9"/>
    </row>
    <row r="11" spans="1:11" ht="24" customHeight="1" x14ac:dyDescent="0.25">
      <c r="A11" s="19" t="s">
        <v>13</v>
      </c>
      <c r="B11" s="32" t="s">
        <v>14</v>
      </c>
      <c r="C11" s="27">
        <v>1618817.57</v>
      </c>
      <c r="D11" s="27">
        <v>1125288.84204</v>
      </c>
      <c r="E11" s="28">
        <f t="shared" si="0"/>
        <v>0.6951301140374947</v>
      </c>
      <c r="F11" s="9"/>
      <c r="G11" s="9"/>
      <c r="H11" s="9"/>
      <c r="I11" s="9"/>
      <c r="J11" s="9"/>
    </row>
    <row r="12" spans="1:11" ht="24" customHeight="1" x14ac:dyDescent="0.25">
      <c r="A12" s="19" t="s">
        <v>15</v>
      </c>
      <c r="B12" s="26" t="s">
        <v>16</v>
      </c>
      <c r="C12" s="27">
        <v>8786784.9000000004</v>
      </c>
      <c r="D12" s="27">
        <v>5991163.3641800005</v>
      </c>
      <c r="E12" s="28">
        <f t="shared" si="0"/>
        <v>0.68183794554706811</v>
      </c>
      <c r="F12" s="9"/>
      <c r="G12" s="9"/>
      <c r="H12" s="9"/>
      <c r="I12" s="9"/>
      <c r="J12" s="9"/>
    </row>
    <row r="13" spans="1:11" ht="27.75" customHeight="1" x14ac:dyDescent="0.25">
      <c r="A13" s="19"/>
      <c r="B13" s="33" t="s">
        <v>17</v>
      </c>
      <c r="C13" s="30">
        <v>7984065.29</v>
      </c>
      <c r="D13" s="30">
        <v>5364514.6637299992</v>
      </c>
      <c r="E13" s="31">
        <f t="shared" si="0"/>
        <v>0.67190265471012944</v>
      </c>
      <c r="F13" s="9"/>
      <c r="G13" s="9"/>
      <c r="H13" s="9"/>
      <c r="I13" s="9"/>
      <c r="J13" s="9"/>
    </row>
    <row r="14" spans="1:11" ht="24" customHeight="1" x14ac:dyDescent="0.25">
      <c r="A14" s="19"/>
      <c r="B14" s="33" t="s">
        <v>18</v>
      </c>
      <c r="C14" s="30">
        <v>1147.3699999999999</v>
      </c>
      <c r="D14" s="30">
        <v>374.16891999999996</v>
      </c>
      <c r="E14" s="31">
        <f t="shared" si="0"/>
        <v>0.3261100778301681</v>
      </c>
      <c r="F14" s="9"/>
      <c r="G14" s="9"/>
      <c r="H14" s="9"/>
      <c r="I14" s="9"/>
      <c r="J14" s="9"/>
    </row>
    <row r="15" spans="1:11" ht="24" customHeight="1" x14ac:dyDescent="0.25">
      <c r="A15" s="19"/>
      <c r="B15" s="29" t="s">
        <v>19</v>
      </c>
      <c r="C15" s="30">
        <v>5694.33</v>
      </c>
      <c r="D15" s="34">
        <v>21695.525610000001</v>
      </c>
      <c r="E15" s="31">
        <f t="shared" si="0"/>
        <v>3.8100225329406623</v>
      </c>
      <c r="F15" s="9"/>
      <c r="G15" s="9"/>
      <c r="H15" s="9"/>
      <c r="I15" s="9"/>
      <c r="J15" s="9"/>
    </row>
    <row r="16" spans="1:11" ht="36.950000000000003" customHeight="1" x14ac:dyDescent="0.25">
      <c r="A16" s="19"/>
      <c r="B16" s="35" t="s">
        <v>20</v>
      </c>
      <c r="C16" s="36">
        <v>795877.91</v>
      </c>
      <c r="D16" s="36">
        <v>604579.00591999991</v>
      </c>
      <c r="E16" s="31">
        <f t="shared" si="0"/>
        <v>0.7596378770206097</v>
      </c>
      <c r="F16" s="9"/>
      <c r="G16" s="9"/>
      <c r="H16" s="9"/>
      <c r="I16" s="9"/>
      <c r="J16" s="9"/>
    </row>
    <row r="17" spans="1:10" ht="24" customHeight="1" x14ac:dyDescent="0.25">
      <c r="A17" s="19" t="s">
        <v>21</v>
      </c>
      <c r="B17" s="26" t="s">
        <v>22</v>
      </c>
      <c r="C17" s="27">
        <v>1355880.38</v>
      </c>
      <c r="D17" s="27">
        <v>607941.91079999995</v>
      </c>
      <c r="E17" s="28">
        <f t="shared" si="0"/>
        <v>0.44837429596849837</v>
      </c>
      <c r="F17" s="9"/>
      <c r="G17" s="9"/>
      <c r="H17" s="9"/>
      <c r="I17" s="9"/>
      <c r="J17" s="9"/>
    </row>
    <row r="18" spans="1:10" ht="24" customHeight="1" x14ac:dyDescent="0.25">
      <c r="A18" s="19"/>
      <c r="B18" s="29" t="s">
        <v>23</v>
      </c>
      <c r="C18" s="30">
        <v>519300.26</v>
      </c>
      <c r="D18" s="30">
        <v>86491.354810000004</v>
      </c>
      <c r="E18" s="31">
        <f t="shared" si="0"/>
        <v>0.16655365204323219</v>
      </c>
      <c r="F18" s="9"/>
      <c r="G18" s="9"/>
      <c r="H18" s="9"/>
      <c r="I18" s="9"/>
      <c r="J18" s="9"/>
    </row>
    <row r="19" spans="1:10" ht="24" customHeight="1" x14ac:dyDescent="0.25">
      <c r="A19" s="19"/>
      <c r="B19" s="29" t="s">
        <v>24</v>
      </c>
      <c r="C19" s="30">
        <v>836580.12</v>
      </c>
      <c r="D19" s="30">
        <v>521450.55599000002</v>
      </c>
      <c r="E19" s="31">
        <f t="shared" si="0"/>
        <v>0.62331215328186385</v>
      </c>
      <c r="F19" s="9"/>
      <c r="G19" s="9"/>
      <c r="H19" s="9"/>
      <c r="I19" s="9"/>
      <c r="J19" s="9"/>
    </row>
    <row r="20" spans="1:10" ht="24" customHeight="1" x14ac:dyDescent="0.25">
      <c r="A20" s="19" t="s">
        <v>25</v>
      </c>
      <c r="B20" s="26" t="s">
        <v>26</v>
      </c>
      <c r="C20" s="27">
        <v>442708.3</v>
      </c>
      <c r="D20" s="27">
        <v>566205.26153000002</v>
      </c>
      <c r="E20" s="28">
        <f t="shared" si="0"/>
        <v>1.2789578635187098</v>
      </c>
      <c r="F20" s="9"/>
      <c r="G20" s="9"/>
      <c r="H20" s="9"/>
      <c r="I20" s="9"/>
      <c r="J20" s="9"/>
    </row>
    <row r="21" spans="1:10" ht="31.15" customHeight="1" x14ac:dyDescent="0.25">
      <c r="A21" s="19" t="s">
        <v>27</v>
      </c>
      <c r="B21" s="37" t="s">
        <v>28</v>
      </c>
      <c r="C21" s="27">
        <v>1.41</v>
      </c>
      <c r="D21" s="27">
        <v>2.4149400000000001</v>
      </c>
      <c r="E21" s="28">
        <f t="shared" si="0"/>
        <v>1.7127234042553192</v>
      </c>
      <c r="F21" s="9"/>
      <c r="G21" s="9"/>
      <c r="H21" s="9"/>
      <c r="I21" s="9"/>
      <c r="J21" s="9"/>
    </row>
    <row r="22" spans="1:10" ht="34.5" customHeight="1" x14ac:dyDescent="0.25">
      <c r="A22" s="19" t="s">
        <v>29</v>
      </c>
      <c r="B22" s="37" t="s">
        <v>30</v>
      </c>
      <c r="C22" s="27">
        <v>1176837.6200000001</v>
      </c>
      <c r="D22" s="27">
        <v>822491.59369000001</v>
      </c>
      <c r="E22" s="28">
        <f t="shared" si="0"/>
        <v>0.69889981396923728</v>
      </c>
      <c r="F22" s="9"/>
      <c r="G22" s="9"/>
      <c r="H22" s="9"/>
      <c r="I22" s="9"/>
      <c r="J22" s="9"/>
    </row>
    <row r="23" spans="1:10" ht="24" customHeight="1" x14ac:dyDescent="0.25">
      <c r="A23" s="19" t="s">
        <v>31</v>
      </c>
      <c r="B23" s="37" t="s">
        <v>32</v>
      </c>
      <c r="C23" s="27">
        <v>47334.58</v>
      </c>
      <c r="D23" s="27">
        <v>16963.756450000001</v>
      </c>
      <c r="E23" s="28">
        <f t="shared" si="0"/>
        <v>0.35837978175786073</v>
      </c>
      <c r="F23" s="9"/>
      <c r="G23" s="9"/>
      <c r="H23" s="9"/>
      <c r="I23" s="9"/>
      <c r="J23" s="9"/>
    </row>
    <row r="24" spans="1:10" ht="24" customHeight="1" x14ac:dyDescent="0.25">
      <c r="A24" s="19" t="s">
        <v>33</v>
      </c>
      <c r="B24" s="37" t="s">
        <v>34</v>
      </c>
      <c r="C24" s="27">
        <v>25951.22</v>
      </c>
      <c r="D24" s="27">
        <v>58057.707920000001</v>
      </c>
      <c r="E24" s="28">
        <f t="shared" si="0"/>
        <v>2.2371860714062768</v>
      </c>
      <c r="F24" s="9"/>
      <c r="G24" s="9"/>
      <c r="H24" s="9"/>
      <c r="I24" s="9"/>
      <c r="J24" s="9"/>
    </row>
    <row r="25" spans="1:10" ht="24" customHeight="1" x14ac:dyDescent="0.25">
      <c r="A25" s="19" t="s">
        <v>35</v>
      </c>
      <c r="B25" s="37" t="s">
        <v>36</v>
      </c>
      <c r="C25" s="27">
        <v>160947.07</v>
      </c>
      <c r="D25" s="27">
        <v>157459.06698</v>
      </c>
      <c r="E25" s="28">
        <f t="shared" si="0"/>
        <v>0.97832826021623132</v>
      </c>
      <c r="F25" s="9"/>
      <c r="G25" s="9"/>
      <c r="H25" s="9"/>
      <c r="I25" s="9"/>
      <c r="J25" s="9"/>
    </row>
    <row r="26" spans="1:10" ht="24" customHeight="1" x14ac:dyDescent="0.25">
      <c r="A26" s="19" t="s">
        <v>37</v>
      </c>
      <c r="B26" s="26" t="s">
        <v>38</v>
      </c>
      <c r="C26" s="27">
        <v>330.56</v>
      </c>
      <c r="D26" s="27">
        <v>260.10879999999997</v>
      </c>
      <c r="E26" s="28">
        <f t="shared" si="0"/>
        <v>0.78687318489835423</v>
      </c>
      <c r="F26" s="9"/>
      <c r="G26" s="9"/>
      <c r="H26" s="9"/>
      <c r="I26" s="9"/>
      <c r="J26" s="9"/>
    </row>
    <row r="27" spans="1:10" ht="24" customHeight="1" x14ac:dyDescent="0.25">
      <c r="A27" s="19" t="s">
        <v>39</v>
      </c>
      <c r="B27" s="26" t="s">
        <v>40</v>
      </c>
      <c r="C27" s="27">
        <v>150581.85</v>
      </c>
      <c r="D27" s="27">
        <v>94402.870639999994</v>
      </c>
      <c r="E27" s="28">
        <f t="shared" si="0"/>
        <v>0.62692064574847495</v>
      </c>
      <c r="F27" s="9"/>
      <c r="G27" s="9"/>
      <c r="H27" s="9"/>
      <c r="I27" s="9"/>
      <c r="J27" s="9"/>
    </row>
    <row r="28" spans="1:10" ht="24" customHeight="1" x14ac:dyDescent="0.25">
      <c r="A28" s="19" t="s">
        <v>41</v>
      </c>
      <c r="B28" s="37" t="s">
        <v>42</v>
      </c>
      <c r="C28" s="27">
        <v>22091.326120000002</v>
      </c>
      <c r="D28" s="27">
        <v>244626.55492</v>
      </c>
      <c r="E28" s="28">
        <f t="shared" si="0"/>
        <v>11.07342101561443</v>
      </c>
      <c r="F28" s="9"/>
      <c r="G28" s="9"/>
      <c r="H28" s="9"/>
      <c r="I28" s="9"/>
      <c r="J28" s="9"/>
    </row>
    <row r="29" spans="1:10" ht="22.7" customHeight="1" x14ac:dyDescent="0.25">
      <c r="A29" s="21" t="s">
        <v>43</v>
      </c>
      <c r="B29" s="22" t="s">
        <v>44</v>
      </c>
      <c r="C29" s="23">
        <v>31091028.858959999</v>
      </c>
      <c r="D29" s="24">
        <v>20292462.798610002</v>
      </c>
      <c r="E29" s="25">
        <f t="shared" si="0"/>
        <v>0.65267903775921521</v>
      </c>
      <c r="F29" s="9"/>
      <c r="G29" s="9"/>
      <c r="H29" s="9"/>
      <c r="I29" s="9"/>
      <c r="J29" s="9"/>
    </row>
    <row r="30" spans="1:10" s="40" customFormat="1" ht="31.9" customHeight="1" x14ac:dyDescent="0.25">
      <c r="A30" s="19" t="s">
        <v>45</v>
      </c>
      <c r="B30" s="38" t="s">
        <v>46</v>
      </c>
      <c r="C30" s="27">
        <v>31143786.17966</v>
      </c>
      <c r="D30" s="27">
        <v>20333162.716430001</v>
      </c>
      <c r="E30" s="28">
        <f t="shared" si="0"/>
        <v>0.65288024388343591</v>
      </c>
      <c r="F30" s="39"/>
      <c r="G30" s="39"/>
      <c r="H30" s="39"/>
      <c r="I30" s="39"/>
      <c r="J30" s="39"/>
    </row>
    <row r="31" spans="1:10" s="40" customFormat="1" ht="24" customHeight="1" x14ac:dyDescent="0.25">
      <c r="A31" s="19"/>
      <c r="B31" s="41" t="s">
        <v>47</v>
      </c>
      <c r="C31" s="30">
        <v>20528648.796830002</v>
      </c>
      <c r="D31" s="30">
        <v>14527711.96635</v>
      </c>
      <c r="E31" s="31">
        <f t="shared" si="0"/>
        <v>0.70767989214143234</v>
      </c>
      <c r="F31" s="39"/>
      <c r="G31" s="39"/>
      <c r="H31" s="39"/>
      <c r="I31" s="39"/>
      <c r="J31" s="39"/>
    </row>
    <row r="32" spans="1:10" ht="24" customHeight="1" x14ac:dyDescent="0.25">
      <c r="A32" s="19"/>
      <c r="B32" s="42" t="s">
        <v>48</v>
      </c>
      <c r="C32" s="30">
        <v>916825.85739999998</v>
      </c>
      <c r="D32" s="30">
        <v>495359.32199999999</v>
      </c>
      <c r="E32" s="31">
        <f t="shared" si="0"/>
        <v>0.54029815804363901</v>
      </c>
      <c r="F32" s="9"/>
      <c r="G32" s="9"/>
      <c r="H32" s="9"/>
      <c r="I32" s="9"/>
      <c r="J32" s="9"/>
    </row>
    <row r="33" spans="1:11" s="40" customFormat="1" ht="33" customHeight="1" x14ac:dyDescent="0.25">
      <c r="A33" s="19"/>
      <c r="B33" s="41" t="s">
        <v>49</v>
      </c>
      <c r="C33" s="30">
        <v>9698311.5254299995</v>
      </c>
      <c r="D33" s="30">
        <v>5310091.42808</v>
      </c>
      <c r="E33" s="31">
        <f t="shared" si="0"/>
        <v>0.54752741383449877</v>
      </c>
      <c r="F33" s="39"/>
      <c r="G33" s="39"/>
      <c r="H33" s="39"/>
      <c r="I33" s="39"/>
      <c r="J33" s="39"/>
    </row>
    <row r="34" spans="1:11" s="40" customFormat="1" ht="30" customHeight="1" x14ac:dyDescent="0.25">
      <c r="A34" s="43" t="s">
        <v>50</v>
      </c>
      <c r="B34" s="38" t="s">
        <v>51</v>
      </c>
      <c r="C34" s="27">
        <v>546.00043999999991</v>
      </c>
      <c r="D34" s="44">
        <v>1115.8064399999998</v>
      </c>
      <c r="E34" s="28">
        <f t="shared" si="0"/>
        <v>2.0435998916044831</v>
      </c>
      <c r="F34" s="39"/>
      <c r="G34" s="39"/>
      <c r="H34" s="39"/>
      <c r="I34" s="39"/>
      <c r="J34" s="39"/>
    </row>
    <row r="35" spans="1:11" s="40" customFormat="1" ht="67.5" hidden="1" customHeight="1" x14ac:dyDescent="0.25">
      <c r="A35" s="19" t="s">
        <v>52</v>
      </c>
      <c r="B35" s="38" t="s">
        <v>53</v>
      </c>
      <c r="C35" s="27">
        <v>0</v>
      </c>
      <c r="D35" s="27">
        <v>0</v>
      </c>
      <c r="E35" s="28" t="s">
        <v>54</v>
      </c>
      <c r="F35" s="39"/>
      <c r="G35" s="39"/>
      <c r="H35" s="39"/>
      <c r="I35" s="39"/>
      <c r="J35" s="39"/>
    </row>
    <row r="36" spans="1:11" s="40" customFormat="1" ht="34.5" customHeight="1" x14ac:dyDescent="0.25">
      <c r="A36" s="19" t="s">
        <v>55</v>
      </c>
      <c r="B36" s="38" t="s">
        <v>56</v>
      </c>
      <c r="C36" s="27">
        <v>-199490.41253</v>
      </c>
      <c r="D36" s="27">
        <v>-209647.23882</v>
      </c>
      <c r="E36" s="31" t="s">
        <v>54</v>
      </c>
      <c r="F36" s="39"/>
      <c r="G36" s="39"/>
      <c r="H36" s="39"/>
      <c r="I36" s="39"/>
      <c r="J36" s="39"/>
    </row>
    <row r="37" spans="1:11" s="40" customFormat="1" ht="36" customHeight="1" x14ac:dyDescent="0.25">
      <c r="A37" s="19" t="s">
        <v>57</v>
      </c>
      <c r="B37" s="45" t="s">
        <v>58</v>
      </c>
      <c r="C37" s="27">
        <v>146187.09138999999</v>
      </c>
      <c r="D37" s="27">
        <v>167831.51456000001</v>
      </c>
      <c r="E37" s="28">
        <f t="shared" si="0"/>
        <v>1.148059742923927</v>
      </c>
      <c r="F37" s="39"/>
      <c r="G37" s="39"/>
      <c r="H37" s="39"/>
      <c r="I37" s="39"/>
      <c r="J37" s="39"/>
    </row>
    <row r="38" spans="1:11" s="51" customFormat="1" ht="24" customHeight="1" x14ac:dyDescent="0.3">
      <c r="A38" s="46"/>
      <c r="B38" s="47" t="s">
        <v>59</v>
      </c>
      <c r="C38" s="48">
        <f>C7+C29</f>
        <v>70160852.155080006</v>
      </c>
      <c r="D38" s="48">
        <f>D7+D29</f>
        <v>44772846.814450003</v>
      </c>
      <c r="E38" s="49">
        <f>D38/C38</f>
        <v>0.63814571002482068</v>
      </c>
      <c r="F38" s="50"/>
      <c r="G38" s="50"/>
      <c r="H38" s="50"/>
      <c r="I38" s="50"/>
      <c r="J38" s="50"/>
      <c r="K38" s="50"/>
    </row>
    <row r="39" spans="1:11" ht="16.5" customHeight="1" x14ac:dyDescent="0.25">
      <c r="A39" s="14"/>
      <c r="B39" s="29"/>
      <c r="C39" s="52"/>
      <c r="D39" s="52"/>
      <c r="E39" s="53"/>
      <c r="F39" s="9"/>
      <c r="G39" s="9"/>
      <c r="H39" s="9"/>
      <c r="I39" s="9"/>
      <c r="J39" s="9"/>
      <c r="K39" s="9"/>
    </row>
    <row r="40" spans="1:11" ht="19.5" customHeight="1" x14ac:dyDescent="0.25">
      <c r="A40" s="14"/>
      <c r="B40" s="20" t="s">
        <v>60</v>
      </c>
      <c r="C40" s="52"/>
      <c r="D40" s="52"/>
      <c r="E40" s="53"/>
      <c r="F40" s="9"/>
      <c r="G40" s="9"/>
      <c r="H40" s="9"/>
      <c r="I40" s="9"/>
      <c r="J40" s="9"/>
      <c r="K40" s="9"/>
    </row>
    <row r="41" spans="1:11" ht="22.7" customHeight="1" x14ac:dyDescent="0.25">
      <c r="A41" s="21" t="s">
        <v>61</v>
      </c>
      <c r="B41" s="22" t="s">
        <v>62</v>
      </c>
      <c r="C41" s="23">
        <v>4976402.3738700002</v>
      </c>
      <c r="D41" s="24">
        <v>2556230.1697499999</v>
      </c>
      <c r="E41" s="25">
        <f t="shared" ref="E41:E89" si="1">D41/C41</f>
        <v>0.51367031395455587</v>
      </c>
      <c r="F41" s="9"/>
      <c r="G41" s="9"/>
      <c r="H41" s="9"/>
      <c r="I41" s="9"/>
      <c r="J41" s="9"/>
      <c r="K41" s="9"/>
    </row>
    <row r="42" spans="1:11" ht="31.5" x14ac:dyDescent="0.25">
      <c r="A42" s="19" t="s">
        <v>63</v>
      </c>
      <c r="B42" s="35" t="s">
        <v>64</v>
      </c>
      <c r="C42" s="36">
        <v>7480.7430000000004</v>
      </c>
      <c r="D42" s="36">
        <v>3532.3161299999997</v>
      </c>
      <c r="E42" s="54">
        <f t="shared" si="1"/>
        <v>0.47218787358421477</v>
      </c>
      <c r="F42" s="9"/>
      <c r="G42" s="9"/>
      <c r="H42" s="9"/>
      <c r="I42" s="9"/>
      <c r="J42" s="9"/>
      <c r="K42" s="9"/>
    </row>
    <row r="43" spans="1:11" ht="46.5" customHeight="1" x14ac:dyDescent="0.25">
      <c r="A43" s="19" t="s">
        <v>65</v>
      </c>
      <c r="B43" s="35" t="s">
        <v>66</v>
      </c>
      <c r="C43" s="36">
        <v>142269.85999999999</v>
      </c>
      <c r="D43" s="36">
        <v>83454.11712000001</v>
      </c>
      <c r="E43" s="54">
        <f t="shared" si="1"/>
        <v>0.58659028075236752</v>
      </c>
      <c r="F43" s="9"/>
      <c r="G43" s="9"/>
      <c r="H43" s="9"/>
      <c r="I43" s="9"/>
      <c r="J43" s="9"/>
      <c r="K43" s="9"/>
    </row>
    <row r="44" spans="1:11" ht="31.5" x14ac:dyDescent="0.25">
      <c r="A44" s="19" t="s">
        <v>67</v>
      </c>
      <c r="B44" s="35" t="s">
        <v>68</v>
      </c>
      <c r="C44" s="36">
        <v>1665427.4501500002</v>
      </c>
      <c r="D44" s="36">
        <v>1023560.44648</v>
      </c>
      <c r="E44" s="54">
        <f t="shared" si="1"/>
        <v>0.61459323634170371</v>
      </c>
      <c r="F44" s="9"/>
      <c r="G44" s="9"/>
      <c r="H44" s="9"/>
      <c r="I44" s="9"/>
      <c r="J44" s="9"/>
      <c r="K44" s="9"/>
    </row>
    <row r="45" spans="1:11" ht="21" customHeight="1" x14ac:dyDescent="0.25">
      <c r="A45" s="19" t="s">
        <v>69</v>
      </c>
      <c r="B45" s="35" t="s">
        <v>70</v>
      </c>
      <c r="C45" s="36">
        <v>95.3</v>
      </c>
      <c r="D45" s="34">
        <v>25.03941</v>
      </c>
      <c r="E45" s="54">
        <f t="shared" si="1"/>
        <v>0.26274302203567684</v>
      </c>
      <c r="F45" s="9"/>
      <c r="G45" s="9"/>
      <c r="H45" s="9"/>
      <c r="I45" s="9"/>
      <c r="J45" s="9"/>
      <c r="K45" s="9"/>
    </row>
    <row r="46" spans="1:11" ht="31.5" x14ac:dyDescent="0.25">
      <c r="A46" s="19" t="s">
        <v>71</v>
      </c>
      <c r="B46" s="35" t="s">
        <v>72</v>
      </c>
      <c r="C46" s="36">
        <v>365170.34</v>
      </c>
      <c r="D46" s="34">
        <v>214939.87151</v>
      </c>
      <c r="E46" s="54">
        <f t="shared" si="1"/>
        <v>0.58860166877189424</v>
      </c>
      <c r="F46" s="9"/>
      <c r="G46" s="9"/>
      <c r="H46" s="9"/>
      <c r="I46" s="9"/>
      <c r="J46" s="9"/>
      <c r="K46" s="9"/>
    </row>
    <row r="47" spans="1:11" ht="15.75" x14ac:dyDescent="0.25">
      <c r="A47" s="19" t="s">
        <v>73</v>
      </c>
      <c r="B47" s="35" t="s">
        <v>74</v>
      </c>
      <c r="C47" s="36">
        <v>12619.8</v>
      </c>
      <c r="D47" s="34">
        <v>12619.8</v>
      </c>
      <c r="E47" s="54">
        <f t="shared" si="1"/>
        <v>1</v>
      </c>
      <c r="F47" s="9"/>
      <c r="G47" s="9"/>
      <c r="H47" s="9"/>
      <c r="I47" s="9"/>
      <c r="J47" s="9"/>
      <c r="K47" s="9"/>
    </row>
    <row r="48" spans="1:11" ht="22.7" customHeight="1" x14ac:dyDescent="0.25">
      <c r="A48" s="19" t="s">
        <v>75</v>
      </c>
      <c r="B48" s="35" t="s">
        <v>76</v>
      </c>
      <c r="C48" s="36">
        <v>81318.841379999998</v>
      </c>
      <c r="D48" s="36" t="s">
        <v>54</v>
      </c>
      <c r="E48" s="54" t="s">
        <v>54</v>
      </c>
      <c r="F48" s="9"/>
      <c r="G48" s="9"/>
      <c r="H48" s="9"/>
      <c r="I48" s="9"/>
      <c r="J48" s="9"/>
      <c r="K48" s="9"/>
    </row>
    <row r="49" spans="1:11" ht="22.7" customHeight="1" x14ac:dyDescent="0.25">
      <c r="A49" s="19" t="s">
        <v>77</v>
      </c>
      <c r="B49" s="35" t="s">
        <v>78</v>
      </c>
      <c r="C49" s="36">
        <v>2143.15</v>
      </c>
      <c r="D49" s="36">
        <v>1992.9</v>
      </c>
      <c r="E49" s="54">
        <f t="shared" si="1"/>
        <v>0.9298929146349999</v>
      </c>
      <c r="F49" s="9"/>
      <c r="G49" s="9"/>
      <c r="H49" s="9"/>
      <c r="I49" s="9"/>
      <c r="J49" s="9"/>
      <c r="K49" s="9"/>
    </row>
    <row r="50" spans="1:11" ht="22.7" customHeight="1" x14ac:dyDescent="0.25">
      <c r="A50" s="19" t="s">
        <v>79</v>
      </c>
      <c r="B50" s="35" t="s">
        <v>80</v>
      </c>
      <c r="C50" s="55">
        <v>2699876.8893400002</v>
      </c>
      <c r="D50" s="36">
        <v>1216105.6790999998</v>
      </c>
      <c r="E50" s="54">
        <f t="shared" si="1"/>
        <v>0.45043004882984999</v>
      </c>
      <c r="F50" s="9"/>
      <c r="G50" s="9"/>
      <c r="H50" s="9"/>
      <c r="I50" s="9"/>
      <c r="J50" s="9"/>
      <c r="K50" s="9"/>
    </row>
    <row r="51" spans="1:11" ht="35.25" customHeight="1" x14ac:dyDescent="0.25">
      <c r="A51" s="21" t="s">
        <v>81</v>
      </c>
      <c r="B51" s="56" t="s">
        <v>82</v>
      </c>
      <c r="C51" s="23">
        <v>348069.19383999996</v>
      </c>
      <c r="D51" s="24">
        <v>154800.81227000002</v>
      </c>
      <c r="E51" s="25">
        <f t="shared" si="1"/>
        <v>0.44474149108742639</v>
      </c>
      <c r="F51" s="9"/>
      <c r="G51" s="9"/>
      <c r="H51" s="9"/>
      <c r="I51" s="9"/>
      <c r="J51" s="9"/>
      <c r="K51" s="9"/>
    </row>
    <row r="52" spans="1:11" ht="30" customHeight="1" x14ac:dyDescent="0.25">
      <c r="A52" s="19" t="s">
        <v>83</v>
      </c>
      <c r="B52" s="35" t="s">
        <v>84</v>
      </c>
      <c r="C52" s="36">
        <v>175182.21030000001</v>
      </c>
      <c r="D52" s="55">
        <v>46076.709270000007</v>
      </c>
      <c r="E52" s="54">
        <f t="shared" si="1"/>
        <v>0.26302162297811815</v>
      </c>
      <c r="F52" s="9"/>
      <c r="G52" s="9"/>
      <c r="H52" s="9"/>
      <c r="I52" s="9"/>
      <c r="J52" s="9"/>
      <c r="K52" s="9"/>
    </row>
    <row r="53" spans="1:11" ht="37.5" customHeight="1" x14ac:dyDescent="0.25">
      <c r="A53" s="19" t="s">
        <v>85</v>
      </c>
      <c r="B53" s="35" t="s">
        <v>86</v>
      </c>
      <c r="C53" s="36">
        <v>172886.98353999999</v>
      </c>
      <c r="D53" s="36">
        <v>108724.103</v>
      </c>
      <c r="E53" s="54">
        <f t="shared" si="1"/>
        <v>0.62887385026788356</v>
      </c>
      <c r="F53" s="9"/>
      <c r="G53" s="9"/>
      <c r="H53" s="9"/>
      <c r="I53" s="9"/>
      <c r="J53" s="9"/>
      <c r="K53" s="9"/>
    </row>
    <row r="54" spans="1:11" ht="29.25" customHeight="1" x14ac:dyDescent="0.25">
      <c r="A54" s="21" t="s">
        <v>87</v>
      </c>
      <c r="B54" s="22" t="s">
        <v>88</v>
      </c>
      <c r="C54" s="24">
        <v>12601242.854259999</v>
      </c>
      <c r="D54" s="23">
        <v>5013871.37225</v>
      </c>
      <c r="E54" s="25">
        <f t="shared" si="1"/>
        <v>0.39788705211367315</v>
      </c>
      <c r="F54" s="9"/>
      <c r="G54" s="9"/>
      <c r="H54" s="9"/>
      <c r="I54" s="9"/>
      <c r="J54" s="9"/>
      <c r="K54" s="9"/>
    </row>
    <row r="55" spans="1:11" ht="22.7" customHeight="1" x14ac:dyDescent="0.25">
      <c r="A55" s="19" t="s">
        <v>89</v>
      </c>
      <c r="B55" s="35" t="s">
        <v>90</v>
      </c>
      <c r="C55" s="36">
        <v>3504849.7959499997</v>
      </c>
      <c r="D55" s="55">
        <v>1038581.98413</v>
      </c>
      <c r="E55" s="54">
        <f t="shared" si="1"/>
        <v>0.29632710232835796</v>
      </c>
      <c r="F55" s="9"/>
      <c r="G55" s="9"/>
      <c r="H55" s="9"/>
      <c r="I55" s="9"/>
      <c r="J55" s="9"/>
      <c r="K55" s="9"/>
    </row>
    <row r="56" spans="1:11" ht="22.7" customHeight="1" x14ac:dyDescent="0.25">
      <c r="A56" s="19" t="s">
        <v>91</v>
      </c>
      <c r="B56" s="35" t="s">
        <v>92</v>
      </c>
      <c r="C56" s="36">
        <v>8777744.3210700005</v>
      </c>
      <c r="D56" s="36">
        <v>3848880.01982</v>
      </c>
      <c r="E56" s="54">
        <f t="shared" si="1"/>
        <v>0.43848167354125261</v>
      </c>
      <c r="F56" s="9"/>
      <c r="G56" s="9"/>
      <c r="H56" s="9"/>
      <c r="I56" s="9"/>
      <c r="J56" s="9"/>
      <c r="K56" s="9"/>
    </row>
    <row r="57" spans="1:11" ht="22.7" customHeight="1" x14ac:dyDescent="0.25">
      <c r="A57" s="57" t="s">
        <v>93</v>
      </c>
      <c r="B57" s="35" t="s">
        <v>94</v>
      </c>
      <c r="C57" s="58">
        <v>318648.73723999999</v>
      </c>
      <c r="D57" s="59">
        <v>126409.3683</v>
      </c>
      <c r="E57" s="54">
        <f t="shared" si="1"/>
        <v>0.39670443823159085</v>
      </c>
      <c r="F57" s="9"/>
      <c r="G57" s="9"/>
      <c r="H57" s="9"/>
      <c r="I57" s="9"/>
      <c r="J57" s="9"/>
      <c r="K57" s="9"/>
    </row>
    <row r="58" spans="1:11" ht="22.7" customHeight="1" x14ac:dyDescent="0.25">
      <c r="A58" s="60" t="s">
        <v>95</v>
      </c>
      <c r="B58" s="22" t="s">
        <v>96</v>
      </c>
      <c r="C58" s="24">
        <v>6426492.3467299994</v>
      </c>
      <c r="D58" s="24">
        <v>3498291.7189099998</v>
      </c>
      <c r="E58" s="25">
        <f t="shared" si="1"/>
        <v>0.5443547630909481</v>
      </c>
      <c r="F58" s="9"/>
      <c r="G58" s="9"/>
      <c r="H58" s="9"/>
      <c r="I58" s="9"/>
      <c r="J58" s="9"/>
      <c r="K58" s="9"/>
    </row>
    <row r="59" spans="1:11" ht="22.7" customHeight="1" x14ac:dyDescent="0.25">
      <c r="A59" s="19" t="s">
        <v>97</v>
      </c>
      <c r="B59" s="35" t="s">
        <v>98</v>
      </c>
      <c r="C59" s="36">
        <v>871657.01948000002</v>
      </c>
      <c r="D59" s="36">
        <v>574547.48664000002</v>
      </c>
      <c r="E59" s="54">
        <f t="shared" si="1"/>
        <v>0.65914399104220478</v>
      </c>
      <c r="F59" s="9"/>
      <c r="G59" s="9"/>
      <c r="H59" s="9"/>
      <c r="I59" s="9"/>
      <c r="J59" s="9"/>
      <c r="K59" s="9"/>
    </row>
    <row r="60" spans="1:11" ht="22.7" customHeight="1" x14ac:dyDescent="0.25">
      <c r="A60" s="19" t="s">
        <v>99</v>
      </c>
      <c r="B60" s="35" t="s">
        <v>100</v>
      </c>
      <c r="C60" s="55">
        <v>1609201.2949900001</v>
      </c>
      <c r="D60" s="55">
        <v>1325607.66805</v>
      </c>
      <c r="E60" s="54">
        <f t="shared" si="1"/>
        <v>0.82376746288800218</v>
      </c>
      <c r="F60" s="9"/>
      <c r="G60" s="9"/>
      <c r="H60" s="9"/>
      <c r="I60" s="9"/>
      <c r="J60" s="9"/>
      <c r="K60" s="9"/>
    </row>
    <row r="61" spans="1:11" ht="22.7" customHeight="1" x14ac:dyDescent="0.25">
      <c r="A61" s="19" t="s">
        <v>101</v>
      </c>
      <c r="B61" s="35" t="s">
        <v>102</v>
      </c>
      <c r="C61" s="36">
        <v>2782730.8249899996</v>
      </c>
      <c r="D61" s="55">
        <v>1069005.2154600001</v>
      </c>
      <c r="E61" s="54">
        <f t="shared" si="1"/>
        <v>0.38415688857144198</v>
      </c>
      <c r="F61" s="9"/>
      <c r="G61" s="9"/>
      <c r="H61" s="9"/>
      <c r="I61" s="9"/>
      <c r="J61" s="9"/>
      <c r="K61" s="9"/>
    </row>
    <row r="62" spans="1:11" ht="22.7" customHeight="1" x14ac:dyDescent="0.25">
      <c r="A62" s="19" t="s">
        <v>103</v>
      </c>
      <c r="B62" s="35" t="s">
        <v>104</v>
      </c>
      <c r="C62" s="36">
        <v>1162903.2072699999</v>
      </c>
      <c r="D62" s="36">
        <v>529131.34875999996</v>
      </c>
      <c r="E62" s="54">
        <f t="shared" si="1"/>
        <v>0.45500893406440457</v>
      </c>
      <c r="F62" s="9"/>
      <c r="G62" s="9"/>
      <c r="H62" s="9"/>
      <c r="I62" s="9"/>
      <c r="J62" s="9"/>
      <c r="K62" s="9"/>
    </row>
    <row r="63" spans="1:11" ht="22.7" customHeight="1" x14ac:dyDescent="0.25">
      <c r="A63" s="61" t="s">
        <v>105</v>
      </c>
      <c r="B63" s="22" t="s">
        <v>106</v>
      </c>
      <c r="C63" s="23">
        <v>105291.57484</v>
      </c>
      <c r="D63" s="23">
        <v>1006.43736</v>
      </c>
      <c r="E63" s="25">
        <f t="shared" si="1"/>
        <v>9.5585744778665521E-3</v>
      </c>
      <c r="F63" s="9"/>
      <c r="G63" s="9"/>
      <c r="H63" s="9"/>
      <c r="I63" s="9"/>
      <c r="J63" s="9"/>
      <c r="K63" s="9"/>
    </row>
    <row r="64" spans="1:11" ht="22.7" customHeight="1" x14ac:dyDescent="0.25">
      <c r="A64" s="19" t="s">
        <v>107</v>
      </c>
      <c r="B64" s="62" t="s">
        <v>108</v>
      </c>
      <c r="C64" s="36">
        <v>51487.704310000001</v>
      </c>
      <c r="D64" s="36">
        <v>909.27833999999996</v>
      </c>
      <c r="E64" s="54">
        <f t="shared" si="1"/>
        <v>1.7660106469796495E-2</v>
      </c>
      <c r="F64" s="9"/>
      <c r="G64" s="9"/>
      <c r="H64" s="9"/>
      <c r="I64" s="9"/>
      <c r="J64" s="9"/>
      <c r="K64" s="9"/>
    </row>
    <row r="65" spans="1:11" ht="22.7" customHeight="1" x14ac:dyDescent="0.25">
      <c r="A65" s="19" t="s">
        <v>109</v>
      </c>
      <c r="B65" s="62" t="s">
        <v>110</v>
      </c>
      <c r="C65" s="36">
        <v>53803.87053</v>
      </c>
      <c r="D65" s="36">
        <v>97.159019999999998</v>
      </c>
      <c r="E65" s="54">
        <f t="shared" si="1"/>
        <v>1.805799825234246E-3</v>
      </c>
      <c r="F65" s="9"/>
      <c r="G65" s="9"/>
      <c r="H65" s="9"/>
      <c r="I65" s="9"/>
      <c r="J65" s="9"/>
      <c r="K65" s="9"/>
    </row>
    <row r="66" spans="1:11" ht="22.7" customHeight="1" x14ac:dyDescent="0.25">
      <c r="A66" s="61" t="s">
        <v>111</v>
      </c>
      <c r="B66" s="22" t="s">
        <v>112</v>
      </c>
      <c r="C66" s="24">
        <v>37788723.580919996</v>
      </c>
      <c r="D66" s="23">
        <v>22935583.477249999</v>
      </c>
      <c r="E66" s="25">
        <f t="shared" si="1"/>
        <v>0.60694252951244065</v>
      </c>
      <c r="F66" s="9"/>
      <c r="G66" s="9"/>
      <c r="H66" s="9"/>
      <c r="I66" s="9"/>
      <c r="J66" s="9"/>
      <c r="K66" s="9"/>
    </row>
    <row r="67" spans="1:11" ht="22.7" customHeight="1" x14ac:dyDescent="0.25">
      <c r="A67" s="19" t="s">
        <v>113</v>
      </c>
      <c r="B67" s="35" t="s">
        <v>114</v>
      </c>
      <c r="C67" s="55">
        <v>13314290.668500001</v>
      </c>
      <c r="D67" s="36">
        <v>8023831.1529399995</v>
      </c>
      <c r="E67" s="54">
        <f t="shared" si="1"/>
        <v>0.6026480383159587</v>
      </c>
      <c r="F67" s="9"/>
      <c r="G67" s="9"/>
      <c r="H67" s="9"/>
      <c r="I67" s="9"/>
      <c r="J67" s="9"/>
      <c r="K67" s="9"/>
    </row>
    <row r="68" spans="1:11" ht="22.7" customHeight="1" x14ac:dyDescent="0.25">
      <c r="A68" s="19" t="s">
        <v>115</v>
      </c>
      <c r="B68" s="35" t="s">
        <v>116</v>
      </c>
      <c r="C68" s="36">
        <v>18577379.480099998</v>
      </c>
      <c r="D68" s="36">
        <v>11552140.73687</v>
      </c>
      <c r="E68" s="54">
        <f t="shared" si="1"/>
        <v>0.62183908926684728</v>
      </c>
      <c r="F68" s="9"/>
      <c r="G68" s="9"/>
      <c r="H68" s="9"/>
      <c r="I68" s="9"/>
      <c r="J68" s="9"/>
      <c r="K68" s="9"/>
    </row>
    <row r="69" spans="1:11" ht="22.7" customHeight="1" x14ac:dyDescent="0.25">
      <c r="A69" s="19" t="s">
        <v>117</v>
      </c>
      <c r="B69" s="35" t="s">
        <v>118</v>
      </c>
      <c r="C69" s="36">
        <v>2933442.1101500001</v>
      </c>
      <c r="D69" s="36">
        <v>1690005.1201600002</v>
      </c>
      <c r="E69" s="54">
        <f t="shared" si="1"/>
        <v>0.57611674500492616</v>
      </c>
      <c r="F69" s="9"/>
      <c r="G69" s="9"/>
      <c r="H69" s="9"/>
      <c r="I69" s="9"/>
      <c r="J69" s="9"/>
      <c r="K69" s="9"/>
    </row>
    <row r="70" spans="1:11" ht="22.7" customHeight="1" x14ac:dyDescent="0.25">
      <c r="A70" s="19" t="s">
        <v>119</v>
      </c>
      <c r="B70" s="35" t="s">
        <v>120</v>
      </c>
      <c r="C70" s="36">
        <v>601111.19999999995</v>
      </c>
      <c r="D70" s="36">
        <v>413549.94438</v>
      </c>
      <c r="E70" s="54">
        <f t="shared" si="1"/>
        <v>0.68797577616254701</v>
      </c>
      <c r="F70" s="9"/>
      <c r="G70" s="9"/>
      <c r="H70" s="9"/>
      <c r="I70" s="9"/>
      <c r="J70" s="9"/>
      <c r="K70" s="9"/>
    </row>
    <row r="71" spans="1:11" ht="22.7" customHeight="1" x14ac:dyDescent="0.25">
      <c r="A71" s="19" t="s">
        <v>121</v>
      </c>
      <c r="B71" s="35" t="s">
        <v>122</v>
      </c>
      <c r="C71" s="36">
        <v>2362500.1221699999</v>
      </c>
      <c r="D71" s="36">
        <v>1256056.5229</v>
      </c>
      <c r="E71" s="54">
        <f t="shared" si="1"/>
        <v>0.53166410918374429</v>
      </c>
      <c r="F71" s="9"/>
      <c r="G71" s="9"/>
      <c r="H71" s="9"/>
      <c r="I71" s="9"/>
      <c r="J71" s="9"/>
      <c r="K71" s="9"/>
    </row>
    <row r="72" spans="1:11" s="68" customFormat="1" ht="22.7" customHeight="1" x14ac:dyDescent="0.25">
      <c r="A72" s="63" t="s">
        <v>123</v>
      </c>
      <c r="B72" s="64" t="s">
        <v>124</v>
      </c>
      <c r="C72" s="65">
        <v>2592842.3914399999</v>
      </c>
      <c r="D72" s="65">
        <v>1588354.4220499999</v>
      </c>
      <c r="E72" s="66">
        <f t="shared" si="1"/>
        <v>0.61259196752328149</v>
      </c>
      <c r="F72" s="67"/>
      <c r="G72" s="67"/>
      <c r="H72" s="67"/>
      <c r="I72" s="67"/>
      <c r="J72" s="67"/>
      <c r="K72" s="67"/>
    </row>
    <row r="73" spans="1:11" ht="22.7" customHeight="1" x14ac:dyDescent="0.25">
      <c r="A73" s="19" t="s">
        <v>125</v>
      </c>
      <c r="B73" s="35" t="s">
        <v>126</v>
      </c>
      <c r="C73" s="36">
        <v>2399426.61944</v>
      </c>
      <c r="D73" s="55">
        <v>1478925.08785</v>
      </c>
      <c r="E73" s="54">
        <f t="shared" si="1"/>
        <v>0.61636604173173881</v>
      </c>
      <c r="F73" s="9"/>
      <c r="G73" s="9"/>
      <c r="H73" s="9"/>
      <c r="I73" s="9"/>
      <c r="J73" s="9"/>
      <c r="K73" s="9"/>
    </row>
    <row r="74" spans="1:11" ht="22.7" customHeight="1" x14ac:dyDescent="0.25">
      <c r="A74" s="19" t="s">
        <v>127</v>
      </c>
      <c r="B74" s="35" t="s">
        <v>128</v>
      </c>
      <c r="C74" s="36">
        <v>62745.11</v>
      </c>
      <c r="D74" s="36">
        <v>31270.07</v>
      </c>
      <c r="E74" s="54">
        <f t="shared" si="1"/>
        <v>0.49836664562385818</v>
      </c>
      <c r="F74" s="9"/>
      <c r="G74" s="9"/>
      <c r="H74" s="9"/>
      <c r="I74" s="9"/>
      <c r="J74" s="9"/>
      <c r="K74" s="9"/>
    </row>
    <row r="75" spans="1:11" ht="27" customHeight="1" x14ac:dyDescent="0.25">
      <c r="A75" s="19" t="s">
        <v>129</v>
      </c>
      <c r="B75" s="35" t="s">
        <v>130</v>
      </c>
      <c r="C75" s="36">
        <v>130670.662</v>
      </c>
      <c r="D75" s="36">
        <v>78159.264200000005</v>
      </c>
      <c r="E75" s="54">
        <f t="shared" si="1"/>
        <v>0.59813934515767597</v>
      </c>
      <c r="F75" s="9"/>
      <c r="G75" s="9"/>
      <c r="H75" s="9"/>
      <c r="I75" s="9"/>
      <c r="J75" s="9"/>
      <c r="K75" s="9"/>
    </row>
    <row r="76" spans="1:11" ht="22.7" customHeight="1" x14ac:dyDescent="0.25">
      <c r="A76" s="61" t="s">
        <v>131</v>
      </c>
      <c r="B76" s="22" t="s">
        <v>132</v>
      </c>
      <c r="C76" s="23">
        <v>4082835.5319000003</v>
      </c>
      <c r="D76" s="24">
        <v>2742044.0721100001</v>
      </c>
      <c r="E76" s="25">
        <f t="shared" si="1"/>
        <v>0.67160287273045127</v>
      </c>
      <c r="F76" s="9"/>
      <c r="G76" s="9"/>
      <c r="H76" s="9"/>
      <c r="I76" s="9"/>
      <c r="J76" s="9"/>
      <c r="K76" s="9"/>
    </row>
    <row r="77" spans="1:11" ht="22.7" customHeight="1" x14ac:dyDescent="0.25">
      <c r="A77" s="19" t="s">
        <v>133</v>
      </c>
      <c r="B77" s="35" t="s">
        <v>134</v>
      </c>
      <c r="C77" s="36">
        <v>125470</v>
      </c>
      <c r="D77" s="36">
        <v>66957.73388</v>
      </c>
      <c r="E77" s="54">
        <f t="shared" si="1"/>
        <v>0.53365532701044072</v>
      </c>
      <c r="F77" s="9"/>
      <c r="G77" s="9"/>
      <c r="H77" s="9"/>
      <c r="I77" s="9"/>
      <c r="J77" s="9"/>
      <c r="K77" s="9"/>
    </row>
    <row r="78" spans="1:11" ht="22.7" customHeight="1" x14ac:dyDescent="0.25">
      <c r="A78" s="19" t="s">
        <v>135</v>
      </c>
      <c r="B78" s="35" t="s">
        <v>136</v>
      </c>
      <c r="C78" s="36">
        <v>2530980.0872800001</v>
      </c>
      <c r="D78" s="36">
        <v>1310621.74168</v>
      </c>
      <c r="E78" s="54">
        <f t="shared" si="1"/>
        <v>0.517831708067092</v>
      </c>
      <c r="F78" s="9"/>
      <c r="G78" s="9"/>
      <c r="H78" s="9"/>
      <c r="I78" s="9"/>
      <c r="J78" s="9"/>
      <c r="K78" s="9"/>
    </row>
    <row r="79" spans="1:11" ht="22.7" customHeight="1" x14ac:dyDescent="0.25">
      <c r="A79" s="19" t="s">
        <v>137</v>
      </c>
      <c r="B79" s="35" t="s">
        <v>138</v>
      </c>
      <c r="C79" s="36">
        <v>1324687.6446199999</v>
      </c>
      <c r="D79" s="55">
        <v>1302800.3604900001</v>
      </c>
      <c r="E79" s="54">
        <f t="shared" si="1"/>
        <v>0.98347739995998951</v>
      </c>
      <c r="F79" s="9"/>
      <c r="G79" s="9"/>
      <c r="H79" s="9"/>
      <c r="I79" s="9"/>
      <c r="J79" s="9"/>
      <c r="K79" s="9"/>
    </row>
    <row r="80" spans="1:11" ht="22.7" customHeight="1" x14ac:dyDescent="0.25">
      <c r="A80" s="19" t="s">
        <v>139</v>
      </c>
      <c r="B80" s="35" t="s">
        <v>140</v>
      </c>
      <c r="C80" s="36">
        <v>101697.8</v>
      </c>
      <c r="D80" s="36">
        <v>61664.236060000003</v>
      </c>
      <c r="E80" s="54">
        <f t="shared" si="1"/>
        <v>0.60634778785775112</v>
      </c>
      <c r="F80" s="9"/>
      <c r="G80" s="9"/>
      <c r="H80" s="9"/>
      <c r="I80" s="9"/>
      <c r="J80" s="9"/>
      <c r="K80" s="9"/>
    </row>
    <row r="81" spans="1:11" ht="22.7" customHeight="1" x14ac:dyDescent="0.25">
      <c r="A81" s="61" t="s">
        <v>141</v>
      </c>
      <c r="B81" s="22" t="s">
        <v>142</v>
      </c>
      <c r="C81" s="23">
        <v>3384689.7842299999</v>
      </c>
      <c r="D81" s="23">
        <v>1923236.0067700001</v>
      </c>
      <c r="E81" s="25">
        <f t="shared" si="1"/>
        <v>0.56821632981869463</v>
      </c>
      <c r="F81" s="9"/>
      <c r="G81" s="9"/>
      <c r="H81" s="9"/>
      <c r="I81" s="9"/>
      <c r="J81" s="9"/>
      <c r="K81" s="9"/>
    </row>
    <row r="82" spans="1:11" ht="22.7" customHeight="1" x14ac:dyDescent="0.25">
      <c r="A82" s="19" t="s">
        <v>143</v>
      </c>
      <c r="B82" s="35" t="s">
        <v>144</v>
      </c>
      <c r="C82" s="55">
        <v>698351.53052000003</v>
      </c>
      <c r="D82" s="36">
        <v>364657.25961000001</v>
      </c>
      <c r="E82" s="54">
        <f t="shared" si="1"/>
        <v>0.52216862664920671</v>
      </c>
      <c r="F82" s="9"/>
      <c r="G82" s="9"/>
      <c r="H82" s="9"/>
      <c r="I82" s="9"/>
      <c r="J82" s="9"/>
      <c r="K82" s="9"/>
    </row>
    <row r="83" spans="1:11" ht="22.7" customHeight="1" x14ac:dyDescent="0.25">
      <c r="A83" s="19" t="s">
        <v>145</v>
      </c>
      <c r="B83" s="35" t="s">
        <v>146</v>
      </c>
      <c r="C83" s="36">
        <v>2383392.3421799997</v>
      </c>
      <c r="D83" s="36">
        <v>1319889.9045899999</v>
      </c>
      <c r="E83" s="54">
        <f t="shared" si="1"/>
        <v>0.55378624879810856</v>
      </c>
      <c r="F83" s="9"/>
      <c r="G83" s="9"/>
      <c r="H83" s="9"/>
      <c r="I83" s="9"/>
      <c r="J83" s="9"/>
      <c r="K83" s="9"/>
    </row>
    <row r="84" spans="1:11" ht="22.7" customHeight="1" x14ac:dyDescent="0.25">
      <c r="A84" s="19" t="s">
        <v>147</v>
      </c>
      <c r="B84" s="35" t="s">
        <v>148</v>
      </c>
      <c r="C84" s="34">
        <v>302945.91152999998</v>
      </c>
      <c r="D84" s="36">
        <v>238688.84256999998</v>
      </c>
      <c r="E84" s="54">
        <f t="shared" si="1"/>
        <v>0.78789260222897317</v>
      </c>
      <c r="F84" s="9"/>
      <c r="G84" s="9"/>
      <c r="H84" s="9"/>
      <c r="I84" s="9"/>
      <c r="J84" s="9"/>
      <c r="K84" s="9"/>
    </row>
    <row r="85" spans="1:11" ht="22.7" customHeight="1" x14ac:dyDescent="0.25">
      <c r="A85" s="69" t="s">
        <v>149</v>
      </c>
      <c r="B85" s="70" t="s">
        <v>150</v>
      </c>
      <c r="C85" s="23">
        <v>68020</v>
      </c>
      <c r="D85" s="23">
        <v>39244.576950000002</v>
      </c>
      <c r="E85" s="25">
        <f t="shared" si="1"/>
        <v>0.57695643854748602</v>
      </c>
      <c r="F85" s="9"/>
      <c r="G85" s="9"/>
      <c r="H85" s="9"/>
      <c r="I85" s="9"/>
      <c r="J85" s="9"/>
      <c r="K85" s="9"/>
    </row>
    <row r="86" spans="1:11" ht="22.7" customHeight="1" x14ac:dyDescent="0.25">
      <c r="A86" s="19" t="s">
        <v>151</v>
      </c>
      <c r="B86" s="35" t="s">
        <v>152</v>
      </c>
      <c r="C86" s="36">
        <v>68020</v>
      </c>
      <c r="D86" s="55">
        <v>39244.576950000002</v>
      </c>
      <c r="E86" s="54">
        <f t="shared" si="1"/>
        <v>0.57695643854748602</v>
      </c>
      <c r="F86" s="9"/>
      <c r="G86" s="9"/>
      <c r="H86" s="9"/>
      <c r="I86" s="9"/>
      <c r="J86" s="9"/>
      <c r="K86" s="9"/>
    </row>
    <row r="87" spans="1:11" ht="31.5" customHeight="1" x14ac:dyDescent="0.25">
      <c r="A87" s="61" t="s">
        <v>153</v>
      </c>
      <c r="B87" s="56" t="s">
        <v>154</v>
      </c>
      <c r="C87" s="23">
        <v>1324352.71</v>
      </c>
      <c r="D87" s="23">
        <v>141153.98684</v>
      </c>
      <c r="E87" s="25">
        <f t="shared" si="1"/>
        <v>0.1065833790153984</v>
      </c>
      <c r="F87" s="9"/>
      <c r="G87" s="9"/>
      <c r="H87" s="9"/>
      <c r="I87" s="9"/>
      <c r="J87" s="9"/>
      <c r="K87" s="9"/>
    </row>
    <row r="88" spans="1:11" ht="22.7" customHeight="1" x14ac:dyDescent="0.25">
      <c r="A88" s="19" t="s">
        <v>155</v>
      </c>
      <c r="B88" s="35" t="s">
        <v>156</v>
      </c>
      <c r="C88" s="36">
        <v>1324352.71</v>
      </c>
      <c r="D88" s="36">
        <v>141153.98684</v>
      </c>
      <c r="E88" s="54">
        <f t="shared" si="1"/>
        <v>0.1065833790153984</v>
      </c>
      <c r="F88" s="9"/>
      <c r="G88" s="9"/>
      <c r="H88" s="9"/>
      <c r="I88" s="9"/>
      <c r="J88" s="9"/>
      <c r="K88" s="9"/>
    </row>
    <row r="89" spans="1:11" s="51" customFormat="1" ht="20.25" customHeight="1" x14ac:dyDescent="0.3">
      <c r="A89" s="71"/>
      <c r="B89" s="47" t="s">
        <v>157</v>
      </c>
      <c r="C89" s="72">
        <f>C41+C51+C54+C58+C63+C66+C72+C76+C81+C85+C87</f>
        <v>73698962.342029974</v>
      </c>
      <c r="D89" s="72">
        <f>D41+D51+D54+D58+D63+D66+D72+D76+D81+D85+D87</f>
        <v>40593817.052509993</v>
      </c>
      <c r="E89" s="73">
        <f t="shared" si="1"/>
        <v>0.55080581547563578</v>
      </c>
      <c r="F89" s="50"/>
      <c r="G89" s="50"/>
      <c r="H89" s="50"/>
      <c r="I89" s="50"/>
      <c r="J89" s="50"/>
      <c r="K89" s="50"/>
    </row>
    <row r="90" spans="1:11" ht="24.75" customHeight="1" x14ac:dyDescent="0.25">
      <c r="A90" s="14"/>
      <c r="B90" s="29"/>
      <c r="C90" s="30"/>
      <c r="D90" s="30"/>
      <c r="E90" s="74"/>
      <c r="F90" s="9"/>
      <c r="G90" s="9"/>
      <c r="H90" s="9"/>
      <c r="I90" s="9"/>
      <c r="J90" s="9"/>
      <c r="K90" s="9"/>
    </row>
    <row r="91" spans="1:11" s="40" customFormat="1" ht="15.75" x14ac:dyDescent="0.25">
      <c r="A91" s="75"/>
      <c r="B91" s="38" t="s">
        <v>158</v>
      </c>
      <c r="C91" s="27">
        <f>C38-C89</f>
        <v>-3538110.1869499683</v>
      </c>
      <c r="D91" s="27">
        <f>D38-D89</f>
        <v>4179029.7619400099</v>
      </c>
      <c r="E91" s="28"/>
      <c r="F91" s="76"/>
      <c r="G91" s="39"/>
      <c r="H91" s="39"/>
      <c r="I91" s="39"/>
      <c r="J91" s="39"/>
      <c r="K91" s="39"/>
    </row>
    <row r="92" spans="1:11" s="40" customFormat="1" ht="15.75" x14ac:dyDescent="0.25">
      <c r="A92" s="75"/>
      <c r="B92" s="38"/>
      <c r="C92" s="27"/>
      <c r="D92" s="27"/>
      <c r="E92" s="28"/>
      <c r="F92" s="76"/>
      <c r="G92" s="39"/>
      <c r="H92" s="39"/>
      <c r="I92" s="39"/>
      <c r="J92" s="39"/>
      <c r="K92" s="39"/>
    </row>
    <row r="93" spans="1:11" s="40" customFormat="1" ht="38.25" customHeight="1" x14ac:dyDescent="0.25">
      <c r="A93" s="75"/>
      <c r="B93" s="77" t="s">
        <v>159</v>
      </c>
      <c r="C93" s="30"/>
      <c r="D93" s="30"/>
      <c r="E93" s="28"/>
      <c r="F93" s="39"/>
      <c r="G93" s="39"/>
      <c r="H93" s="39"/>
      <c r="I93" s="39"/>
      <c r="J93" s="39"/>
    </row>
    <row r="94" spans="1:11" s="40" customFormat="1" ht="15.75" x14ac:dyDescent="0.25">
      <c r="A94" s="75"/>
      <c r="B94" s="78"/>
      <c r="C94" s="30"/>
      <c r="D94" s="30"/>
      <c r="E94" s="28"/>
      <c r="F94" s="39"/>
      <c r="G94" s="39"/>
      <c r="H94" s="39"/>
      <c r="I94" s="39"/>
      <c r="J94" s="39"/>
      <c r="K94" s="39"/>
    </row>
    <row r="95" spans="1:11" s="40" customFormat="1" ht="15.75" x14ac:dyDescent="0.25">
      <c r="A95" s="75"/>
      <c r="B95" s="38" t="s">
        <v>160</v>
      </c>
      <c r="C95" s="27">
        <f>C96+C97</f>
        <v>-784267.25</v>
      </c>
      <c r="D95" s="27">
        <f>D96+D97</f>
        <v>-21166</v>
      </c>
      <c r="E95" s="28"/>
      <c r="F95" s="39"/>
      <c r="G95" s="39"/>
      <c r="H95" s="39"/>
      <c r="I95" s="39"/>
      <c r="J95" s="39"/>
      <c r="K95" s="39"/>
    </row>
    <row r="96" spans="1:11" s="40" customFormat="1" ht="15.75" x14ac:dyDescent="0.25">
      <c r="A96" s="75"/>
      <c r="B96" s="78" t="s">
        <v>161</v>
      </c>
      <c r="C96" s="30"/>
      <c r="D96" s="30"/>
      <c r="E96" s="28"/>
      <c r="F96" s="39"/>
      <c r="G96" s="39"/>
      <c r="H96" s="39"/>
      <c r="I96" s="39"/>
      <c r="J96" s="39"/>
      <c r="K96" s="39"/>
    </row>
    <row r="97" spans="1:11" s="40" customFormat="1" ht="15.75" x14ac:dyDescent="0.25">
      <c r="A97" s="75"/>
      <c r="B97" s="78" t="s">
        <v>162</v>
      </c>
      <c r="C97" s="30">
        <v>-784267.25</v>
      </c>
      <c r="D97" s="30">
        <v>-21166</v>
      </c>
      <c r="E97" s="28"/>
      <c r="F97" s="39"/>
      <c r="G97" s="39"/>
      <c r="H97" s="39"/>
      <c r="I97" s="39"/>
      <c r="J97" s="39"/>
      <c r="K97" s="39"/>
    </row>
    <row r="98" spans="1:11" s="40" customFormat="1" ht="13.7" customHeight="1" x14ac:dyDescent="0.25">
      <c r="A98" s="75"/>
      <c r="B98" s="78"/>
      <c r="C98" s="30"/>
      <c r="D98" s="30"/>
      <c r="E98" s="28"/>
      <c r="F98" s="39"/>
      <c r="G98" s="39"/>
      <c r="H98" s="39"/>
      <c r="I98" s="39"/>
      <c r="J98" s="39"/>
      <c r="K98" s="39"/>
    </row>
    <row r="99" spans="1:11" s="40" customFormat="1" ht="31.5" x14ac:dyDescent="0.25">
      <c r="A99" s="75"/>
      <c r="B99" s="38" t="s">
        <v>163</v>
      </c>
      <c r="C99" s="27">
        <f>C100+C101</f>
        <v>2000000</v>
      </c>
      <c r="D99" s="27">
        <f>D100+D101</f>
        <v>3884267</v>
      </c>
      <c r="E99" s="28"/>
      <c r="F99" s="39"/>
      <c r="G99" s="39"/>
      <c r="H99" s="39"/>
      <c r="I99" s="39"/>
      <c r="J99" s="39"/>
      <c r="K99" s="39"/>
    </row>
    <row r="100" spans="1:11" s="40" customFormat="1" ht="22.7" customHeight="1" x14ac:dyDescent="0.25">
      <c r="A100" s="75"/>
      <c r="B100" s="79" t="s">
        <v>164</v>
      </c>
      <c r="C100" s="30">
        <v>7620746</v>
      </c>
      <c r="D100" s="30">
        <v>3884267</v>
      </c>
      <c r="E100" s="28"/>
      <c r="F100" s="39"/>
      <c r="G100" s="39"/>
      <c r="H100" s="39"/>
      <c r="I100" s="39"/>
      <c r="J100" s="39"/>
      <c r="K100" s="39"/>
    </row>
    <row r="101" spans="1:11" s="40" customFormat="1" ht="31.5" x14ac:dyDescent="0.25">
      <c r="A101" s="75"/>
      <c r="B101" s="79" t="s">
        <v>165</v>
      </c>
      <c r="C101" s="30">
        <v>-5620746</v>
      </c>
      <c r="D101" s="30">
        <v>0</v>
      </c>
      <c r="E101" s="28"/>
      <c r="F101" s="39"/>
      <c r="G101" s="39"/>
      <c r="H101" s="39"/>
      <c r="I101" s="39"/>
      <c r="J101" s="39"/>
      <c r="K101" s="39"/>
    </row>
    <row r="102" spans="1:11" s="40" customFormat="1" ht="14.25" customHeight="1" x14ac:dyDescent="0.25">
      <c r="A102" s="75"/>
      <c r="B102" s="78"/>
      <c r="C102" s="30"/>
      <c r="D102" s="30"/>
      <c r="E102" s="28"/>
      <c r="F102" s="39"/>
      <c r="G102" s="39"/>
      <c r="H102" s="39"/>
      <c r="I102" s="39"/>
      <c r="J102" s="39"/>
      <c r="K102" s="39"/>
    </row>
    <row r="103" spans="1:11" s="40" customFormat="1" ht="22.7" customHeight="1" x14ac:dyDescent="0.25">
      <c r="A103" s="75"/>
      <c r="B103" s="38" t="s">
        <v>166</v>
      </c>
      <c r="C103" s="27">
        <f>C104+C105</f>
        <v>784267.25</v>
      </c>
      <c r="D103" s="27">
        <f>D104+D105</f>
        <v>-3850000</v>
      </c>
      <c r="E103" s="28"/>
      <c r="F103" s="39"/>
      <c r="G103" s="39"/>
      <c r="H103" s="39"/>
      <c r="I103" s="39"/>
      <c r="J103" s="39"/>
      <c r="K103" s="39"/>
    </row>
    <row r="104" spans="1:11" s="40" customFormat="1" ht="22.7" customHeight="1" x14ac:dyDescent="0.25">
      <c r="A104" s="75"/>
      <c r="B104" s="78" t="s">
        <v>167</v>
      </c>
      <c r="C104" s="30">
        <v>8518534.25</v>
      </c>
      <c r="D104" s="30">
        <v>0</v>
      </c>
      <c r="E104" s="28"/>
      <c r="F104" s="39"/>
      <c r="G104" s="39"/>
      <c r="H104" s="39"/>
      <c r="I104" s="39"/>
      <c r="J104" s="39"/>
      <c r="K104" s="39"/>
    </row>
    <row r="105" spans="1:11" s="40" customFormat="1" ht="22.7" customHeight="1" x14ac:dyDescent="0.25">
      <c r="A105" s="75"/>
      <c r="B105" s="79" t="s">
        <v>168</v>
      </c>
      <c r="C105" s="30">
        <v>-7734267</v>
      </c>
      <c r="D105" s="30">
        <v>-3850000</v>
      </c>
      <c r="E105" s="28"/>
      <c r="F105" s="39"/>
      <c r="G105" s="39"/>
      <c r="H105" s="39"/>
      <c r="I105" s="39"/>
      <c r="J105" s="39"/>
      <c r="K105" s="39"/>
    </row>
    <row r="106" spans="1:11" s="40" customFormat="1" ht="15.75" customHeight="1" x14ac:dyDescent="0.25">
      <c r="A106" s="75"/>
      <c r="B106" s="79"/>
      <c r="C106" s="30"/>
      <c r="D106" s="30"/>
      <c r="E106" s="28"/>
      <c r="F106" s="39"/>
      <c r="G106" s="39"/>
      <c r="H106" s="39"/>
      <c r="I106" s="39"/>
      <c r="J106" s="39"/>
      <c r="K106" s="39"/>
    </row>
    <row r="107" spans="1:11" s="40" customFormat="1" ht="31.5" x14ac:dyDescent="0.25">
      <c r="A107" s="75"/>
      <c r="B107" s="38" t="s">
        <v>169</v>
      </c>
      <c r="C107" s="27">
        <v>0</v>
      </c>
      <c r="D107" s="27">
        <f>D108</f>
        <v>636744.98485999997</v>
      </c>
      <c r="E107" s="28"/>
      <c r="F107" s="39"/>
      <c r="G107" s="39"/>
      <c r="H107" s="39"/>
      <c r="I107" s="39"/>
      <c r="J107" s="39"/>
      <c r="K107" s="39"/>
    </row>
    <row r="108" spans="1:11" s="40" customFormat="1" ht="31.5" x14ac:dyDescent="0.25">
      <c r="A108" s="75"/>
      <c r="B108" s="80" t="s">
        <v>170</v>
      </c>
      <c r="C108" s="81" t="s">
        <v>54</v>
      </c>
      <c r="D108" s="81">
        <v>636744.98485999997</v>
      </c>
      <c r="E108" s="28"/>
      <c r="F108" s="39"/>
      <c r="G108" s="39"/>
      <c r="H108" s="39"/>
      <c r="I108" s="39"/>
      <c r="J108" s="39"/>
      <c r="K108" s="39"/>
    </row>
    <row r="109" spans="1:11" s="40" customFormat="1" ht="63" x14ac:dyDescent="0.25">
      <c r="A109" s="75"/>
      <c r="B109" s="82" t="s">
        <v>171</v>
      </c>
      <c r="C109" s="30" t="s">
        <v>54</v>
      </c>
      <c r="D109" s="30">
        <f>D108</f>
        <v>636744.98485999997</v>
      </c>
      <c r="E109" s="28"/>
      <c r="F109" s="39"/>
      <c r="G109" s="39"/>
      <c r="H109" s="39"/>
      <c r="I109" s="39"/>
      <c r="J109" s="39"/>
      <c r="K109" s="39"/>
    </row>
    <row r="110" spans="1:11" s="40" customFormat="1" ht="32.25" customHeight="1" x14ac:dyDescent="0.25">
      <c r="A110" s="75"/>
      <c r="B110" s="38" t="s">
        <v>172</v>
      </c>
      <c r="C110" s="27">
        <f>C111+C112</f>
        <v>1538110.1869499981</v>
      </c>
      <c r="D110" s="27">
        <f>D111+D112</f>
        <v>-4828875.7468000054</v>
      </c>
      <c r="E110" s="28"/>
      <c r="F110" s="39"/>
      <c r="G110" s="39"/>
      <c r="H110" s="39"/>
      <c r="I110" s="39"/>
      <c r="J110" s="39"/>
      <c r="K110" s="39"/>
    </row>
    <row r="111" spans="1:11" ht="22.7" customHeight="1" x14ac:dyDescent="0.25">
      <c r="A111" s="14"/>
      <c r="B111" s="29" t="s">
        <v>173</v>
      </c>
      <c r="C111" s="30">
        <v>-86300132.405080006</v>
      </c>
      <c r="D111" s="36">
        <v>-61384299.048900001</v>
      </c>
      <c r="E111" s="28"/>
      <c r="F111" s="9"/>
      <c r="G111" s="9"/>
      <c r="H111" s="9"/>
      <c r="I111" s="9"/>
      <c r="J111" s="9"/>
      <c r="K111" s="9"/>
    </row>
    <row r="112" spans="1:11" ht="22.7" customHeight="1" x14ac:dyDescent="0.25">
      <c r="A112" s="14"/>
      <c r="B112" s="29" t="s">
        <v>174</v>
      </c>
      <c r="C112" s="30">
        <v>87838242.592030004</v>
      </c>
      <c r="D112" s="30">
        <v>56555423.302099995</v>
      </c>
      <c r="E112" s="28"/>
      <c r="F112" s="9"/>
      <c r="G112" s="9"/>
      <c r="H112" s="9"/>
      <c r="I112" s="9"/>
      <c r="J112" s="9"/>
      <c r="K112" s="9"/>
    </row>
    <row r="113" spans="1:11" ht="30" customHeight="1" x14ac:dyDescent="0.25">
      <c r="A113" s="71"/>
      <c r="B113" s="83" t="s">
        <v>175</v>
      </c>
      <c r="C113" s="72">
        <f>C99+C103+C107+C110+C95</f>
        <v>3538110.1869499981</v>
      </c>
      <c r="D113" s="72">
        <f>D99+D103+D107+D110+D95</f>
        <v>-4179029.7619400052</v>
      </c>
      <c r="E113" s="73"/>
      <c r="F113" s="9"/>
      <c r="G113" s="9"/>
      <c r="H113" s="9"/>
      <c r="I113" s="9"/>
      <c r="J113" s="9"/>
    </row>
    <row r="114" spans="1:11" ht="15.75" x14ac:dyDescent="0.25">
      <c r="B114" s="10"/>
      <c r="C114" s="9"/>
      <c r="D114" s="11"/>
      <c r="E114" s="12"/>
      <c r="F114" s="9"/>
      <c r="G114" s="9"/>
      <c r="H114" s="9"/>
      <c r="I114" s="9"/>
      <c r="J114" s="9"/>
      <c r="K114" s="9"/>
    </row>
    <row r="115" spans="1:11" ht="15.75" x14ac:dyDescent="0.25">
      <c r="B115" s="10"/>
      <c r="C115" s="8"/>
      <c r="D115" s="11"/>
      <c r="E115" s="12"/>
      <c r="F115" s="9"/>
      <c r="G115" s="9"/>
      <c r="H115" s="9"/>
      <c r="I115" s="9"/>
      <c r="J115" s="9"/>
      <c r="K115" s="9"/>
    </row>
    <row r="116" spans="1:11" ht="15.75" x14ac:dyDescent="0.25">
      <c r="B116" s="10"/>
      <c r="C116" s="9"/>
      <c r="D116" s="11"/>
      <c r="E116" s="12"/>
      <c r="F116" s="9"/>
      <c r="G116" s="9"/>
      <c r="H116" s="9"/>
      <c r="I116" s="9"/>
      <c r="J116" s="9"/>
      <c r="K116" s="9"/>
    </row>
    <row r="117" spans="1:11" ht="15.75" x14ac:dyDescent="0.25">
      <c r="B117" s="10"/>
      <c r="C117" s="9"/>
      <c r="D117" s="11"/>
      <c r="E117" s="12"/>
      <c r="F117" s="9"/>
      <c r="G117" s="9"/>
      <c r="H117" s="9"/>
      <c r="I117" s="9"/>
      <c r="J117" s="9"/>
      <c r="K117" s="9"/>
    </row>
    <row r="118" spans="1:11" ht="15.75" x14ac:dyDescent="0.25">
      <c r="B118" s="10"/>
      <c r="C118" s="9"/>
      <c r="D118" s="11"/>
      <c r="E118" s="12"/>
      <c r="F118" s="9"/>
      <c r="G118" s="9"/>
      <c r="H118" s="9"/>
      <c r="I118" s="9"/>
      <c r="J118" s="9"/>
      <c r="K118" s="9"/>
    </row>
    <row r="119" spans="1:11" ht="15.75" x14ac:dyDescent="0.25">
      <c r="B119" s="10"/>
      <c r="C119" s="9"/>
      <c r="D119" s="11"/>
      <c r="E119" s="12"/>
      <c r="F119" s="9"/>
      <c r="G119" s="9"/>
      <c r="H119" s="9"/>
      <c r="I119" s="9"/>
      <c r="J119" s="9"/>
      <c r="K119" s="9"/>
    </row>
    <row r="120" spans="1:11" ht="15.75" x14ac:dyDescent="0.25">
      <c r="B120" s="10"/>
      <c r="C120" s="9"/>
      <c r="D120" s="11"/>
      <c r="E120" s="12"/>
      <c r="F120" s="9"/>
      <c r="G120" s="9"/>
      <c r="H120" s="9"/>
      <c r="I120" s="9"/>
      <c r="J120" s="9"/>
      <c r="K120" s="9"/>
    </row>
    <row r="121" spans="1:11" ht="15.75" x14ac:dyDescent="0.25">
      <c r="B121" s="10"/>
      <c r="C121" s="9"/>
      <c r="D121" s="11"/>
      <c r="E121" s="12"/>
      <c r="F121" s="9"/>
      <c r="G121" s="9"/>
      <c r="H121" s="9"/>
      <c r="I121" s="9"/>
      <c r="J121" s="9"/>
      <c r="K121" s="9"/>
    </row>
    <row r="122" spans="1:11" ht="15.75" x14ac:dyDescent="0.25">
      <c r="B122" s="10"/>
      <c r="C122" s="9"/>
      <c r="D122" s="11"/>
      <c r="E122" s="12"/>
      <c r="F122" s="9"/>
      <c r="G122" s="9"/>
      <c r="H122" s="9"/>
      <c r="I122" s="9"/>
      <c r="J122" s="9"/>
      <c r="K122" s="9"/>
    </row>
    <row r="123" spans="1:11" ht="15.75" x14ac:dyDescent="0.25">
      <c r="B123" s="10"/>
      <c r="C123" s="9"/>
      <c r="D123" s="11"/>
      <c r="E123" s="12"/>
      <c r="F123" s="9"/>
      <c r="G123" s="9"/>
      <c r="H123" s="9"/>
      <c r="I123" s="9"/>
      <c r="J123" s="9"/>
      <c r="K123" s="9"/>
    </row>
    <row r="124" spans="1:11" ht="15.75" x14ac:dyDescent="0.25">
      <c r="B124" s="10"/>
      <c r="C124" s="9"/>
      <c r="D124" s="11"/>
      <c r="E124" s="12"/>
      <c r="F124" s="9"/>
      <c r="G124" s="9"/>
      <c r="H124" s="9"/>
      <c r="I124" s="9"/>
      <c r="J124" s="9"/>
      <c r="K124" s="9"/>
    </row>
    <row r="125" spans="1:11" ht="15.75" x14ac:dyDescent="0.25">
      <c r="B125" s="10"/>
      <c r="C125" s="9"/>
      <c r="D125" s="11"/>
      <c r="E125" s="12"/>
      <c r="F125" s="9"/>
      <c r="G125" s="9"/>
      <c r="H125" s="9"/>
      <c r="I125" s="9"/>
      <c r="J125" s="9"/>
      <c r="K125" s="9"/>
    </row>
    <row r="126" spans="1:11" ht="15.75" x14ac:dyDescent="0.25">
      <c r="B126" s="10"/>
      <c r="C126" s="9"/>
      <c r="D126" s="11"/>
      <c r="E126" s="12"/>
      <c r="F126" s="9"/>
      <c r="G126" s="9"/>
      <c r="H126" s="9"/>
      <c r="I126" s="9"/>
      <c r="J126" s="9"/>
      <c r="K126" s="9"/>
    </row>
    <row r="127" spans="1:11" ht="15.75" x14ac:dyDescent="0.25">
      <c r="B127" s="10"/>
      <c r="C127" s="9"/>
      <c r="D127" s="11"/>
      <c r="E127" s="12"/>
      <c r="F127" s="9"/>
      <c r="G127" s="9"/>
      <c r="H127" s="9"/>
      <c r="I127" s="9"/>
      <c r="J127" s="9"/>
      <c r="K127" s="9"/>
    </row>
    <row r="128" spans="1:11" ht="15.75" x14ac:dyDescent="0.25">
      <c r="B128" s="10"/>
      <c r="C128" s="9"/>
      <c r="D128" s="11"/>
      <c r="E128" s="12"/>
      <c r="F128" s="9"/>
      <c r="G128" s="9"/>
      <c r="H128" s="9"/>
      <c r="I128" s="9"/>
      <c r="J128" s="9"/>
      <c r="K128" s="9"/>
    </row>
    <row r="129" spans="2:11" ht="15.75" x14ac:dyDescent="0.25">
      <c r="B129" s="10"/>
      <c r="C129" s="9"/>
      <c r="D129" s="11"/>
      <c r="E129" s="12"/>
      <c r="F129" s="9"/>
      <c r="G129" s="9"/>
      <c r="H129" s="9"/>
      <c r="I129" s="9"/>
      <c r="J129" s="9"/>
      <c r="K129" s="9"/>
    </row>
    <row r="130" spans="2:11" ht="15.75" x14ac:dyDescent="0.25">
      <c r="B130" s="10"/>
      <c r="C130" s="9"/>
      <c r="D130" s="11"/>
      <c r="E130" s="12"/>
      <c r="F130" s="9"/>
      <c r="G130" s="9"/>
      <c r="H130" s="9"/>
      <c r="I130" s="9"/>
      <c r="J130" s="9"/>
      <c r="K130" s="9"/>
    </row>
    <row r="131" spans="2:11" ht="15.75" x14ac:dyDescent="0.25">
      <c r="B131" s="10"/>
      <c r="C131" s="9"/>
      <c r="D131" s="11"/>
      <c r="E131" s="12"/>
      <c r="F131" s="9"/>
      <c r="G131" s="9"/>
      <c r="H131" s="9"/>
      <c r="I131" s="9"/>
      <c r="J131" s="9"/>
      <c r="K131" s="9"/>
    </row>
    <row r="132" spans="2:11" ht="15.75" x14ac:dyDescent="0.25">
      <c r="B132" s="10"/>
      <c r="C132" s="9"/>
      <c r="D132" s="11"/>
      <c r="E132" s="12"/>
      <c r="F132" s="9"/>
      <c r="G132" s="9"/>
      <c r="H132" s="9"/>
      <c r="I132" s="9"/>
      <c r="J132" s="9"/>
      <c r="K132" s="9"/>
    </row>
    <row r="133" spans="2:11" ht="15.75" x14ac:dyDescent="0.25">
      <c r="B133" s="10"/>
      <c r="C133" s="9"/>
      <c r="D133" s="11"/>
      <c r="E133" s="12"/>
      <c r="F133" s="9"/>
      <c r="G133" s="9"/>
      <c r="H133" s="9"/>
      <c r="I133" s="9"/>
      <c r="J133" s="9"/>
      <c r="K133" s="9"/>
    </row>
    <row r="134" spans="2:11" ht="15.75" x14ac:dyDescent="0.25">
      <c r="B134" s="10"/>
      <c r="C134" s="9"/>
      <c r="D134" s="11"/>
      <c r="E134" s="12"/>
      <c r="F134" s="9"/>
      <c r="G134" s="9"/>
      <c r="H134" s="9"/>
      <c r="I134" s="9"/>
      <c r="J134" s="9"/>
      <c r="K134" s="9"/>
    </row>
    <row r="135" spans="2:11" ht="15.75" x14ac:dyDescent="0.25">
      <c r="B135" s="10"/>
      <c r="C135" s="9"/>
      <c r="D135" s="11"/>
      <c r="E135" s="12"/>
      <c r="F135" s="9"/>
      <c r="G135" s="9"/>
      <c r="H135" s="9"/>
      <c r="I135" s="9"/>
      <c r="J135" s="9"/>
      <c r="K135" s="9"/>
    </row>
    <row r="136" spans="2:11" ht="15.75" x14ac:dyDescent="0.25">
      <c r="B136" s="10"/>
      <c r="C136" s="9"/>
      <c r="D136" s="11"/>
      <c r="E136" s="12"/>
      <c r="F136" s="9"/>
      <c r="G136" s="9"/>
      <c r="H136" s="9"/>
      <c r="I136" s="9"/>
      <c r="J136" s="9"/>
      <c r="K136" s="9"/>
    </row>
    <row r="137" spans="2:11" ht="15.75" x14ac:dyDescent="0.25">
      <c r="B137" s="10"/>
      <c r="C137" s="9"/>
      <c r="D137" s="11"/>
      <c r="E137" s="12"/>
      <c r="F137" s="9"/>
      <c r="G137" s="9"/>
      <c r="H137" s="9"/>
      <c r="I137" s="9"/>
      <c r="J137" s="9"/>
      <c r="K137" s="9"/>
    </row>
    <row r="138" spans="2:11" ht="15.75" x14ac:dyDescent="0.25">
      <c r="B138" s="10"/>
      <c r="C138" s="9"/>
      <c r="D138" s="11"/>
      <c r="E138" s="12"/>
      <c r="F138" s="9"/>
      <c r="G138" s="9"/>
      <c r="H138" s="9"/>
      <c r="I138" s="9"/>
      <c r="J138" s="9"/>
      <c r="K138" s="9"/>
    </row>
    <row r="139" spans="2:11" ht="15.75" x14ac:dyDescent="0.25">
      <c r="B139" s="10"/>
      <c r="C139" s="9"/>
      <c r="D139" s="11"/>
      <c r="E139" s="12"/>
      <c r="F139" s="9"/>
      <c r="G139" s="9"/>
      <c r="H139" s="9"/>
      <c r="I139" s="9"/>
      <c r="J139" s="9"/>
      <c r="K139" s="9"/>
    </row>
    <row r="140" spans="2:11" ht="15.75" x14ac:dyDescent="0.25">
      <c r="B140" s="10"/>
      <c r="C140" s="9"/>
      <c r="D140" s="11"/>
      <c r="E140" s="12"/>
      <c r="F140" s="9"/>
      <c r="G140" s="9"/>
      <c r="H140" s="9"/>
      <c r="I140" s="9"/>
      <c r="J140" s="9"/>
      <c r="K140" s="9"/>
    </row>
    <row r="141" spans="2:11" ht="15.75" x14ac:dyDescent="0.25">
      <c r="B141" s="10"/>
      <c r="C141" s="9"/>
      <c r="D141" s="11"/>
      <c r="E141" s="12"/>
      <c r="F141" s="9"/>
      <c r="G141" s="9"/>
      <c r="H141" s="9"/>
      <c r="I141" s="9"/>
      <c r="J141" s="9"/>
      <c r="K141" s="9"/>
    </row>
    <row r="142" spans="2:11" ht="15.75" x14ac:dyDescent="0.25">
      <c r="B142" s="10"/>
      <c r="C142" s="9"/>
      <c r="D142" s="11"/>
      <c r="E142" s="12"/>
      <c r="F142" s="9"/>
      <c r="G142" s="9"/>
      <c r="H142" s="9"/>
      <c r="I142" s="9"/>
      <c r="J142" s="9"/>
      <c r="K142" s="9"/>
    </row>
    <row r="143" spans="2:11" ht="15.75" x14ac:dyDescent="0.25">
      <c r="B143" s="10"/>
      <c r="C143" s="9"/>
      <c r="D143" s="11"/>
      <c r="E143" s="12"/>
      <c r="F143" s="9"/>
      <c r="G143" s="9"/>
      <c r="H143" s="9"/>
      <c r="I143" s="9"/>
      <c r="J143" s="9"/>
      <c r="K143" s="9"/>
    </row>
    <row r="144" spans="2:11" ht="15.75" x14ac:dyDescent="0.25">
      <c r="B144" s="10"/>
      <c r="C144" s="9"/>
      <c r="D144" s="11"/>
      <c r="E144" s="12"/>
      <c r="F144" s="9"/>
      <c r="G144" s="9"/>
      <c r="H144" s="9"/>
      <c r="I144" s="9"/>
      <c r="J144" s="9"/>
      <c r="K144" s="9"/>
    </row>
    <row r="145" spans="2:11" ht="15.75" x14ac:dyDescent="0.25">
      <c r="B145" s="10"/>
      <c r="C145" s="9"/>
      <c r="D145" s="11"/>
      <c r="E145" s="12"/>
      <c r="F145" s="9"/>
      <c r="G145" s="9"/>
      <c r="H145" s="9"/>
      <c r="I145" s="9"/>
      <c r="J145" s="9"/>
      <c r="K145" s="9"/>
    </row>
    <row r="146" spans="2:11" ht="15.75" x14ac:dyDescent="0.25">
      <c r="B146" s="10"/>
      <c r="C146" s="9"/>
      <c r="D146" s="11"/>
      <c r="E146" s="12"/>
      <c r="F146" s="9"/>
      <c r="G146" s="9"/>
      <c r="H146" s="9"/>
      <c r="I146" s="9"/>
      <c r="J146" s="9"/>
      <c r="K146" s="9"/>
    </row>
    <row r="147" spans="2:11" ht="15.75" x14ac:dyDescent="0.25">
      <c r="B147" s="10"/>
      <c r="C147" s="9"/>
      <c r="D147" s="11"/>
      <c r="E147" s="12"/>
      <c r="F147" s="9"/>
      <c r="G147" s="9"/>
      <c r="H147" s="9"/>
      <c r="I147" s="9"/>
      <c r="J147" s="9"/>
      <c r="K147" s="9"/>
    </row>
    <row r="148" spans="2:11" ht="15.75" x14ac:dyDescent="0.25">
      <c r="B148" s="10"/>
      <c r="C148" s="9"/>
      <c r="D148" s="11"/>
      <c r="E148" s="12"/>
      <c r="F148" s="9"/>
      <c r="G148" s="9"/>
      <c r="H148" s="9"/>
      <c r="I148" s="9"/>
      <c r="J148" s="9"/>
      <c r="K148" s="9"/>
    </row>
    <row r="149" spans="2:11" ht="15.75" x14ac:dyDescent="0.25">
      <c r="B149" s="10"/>
      <c r="C149" s="9"/>
      <c r="D149" s="11"/>
      <c r="E149" s="12"/>
      <c r="F149" s="9"/>
      <c r="G149" s="9"/>
      <c r="H149" s="9"/>
      <c r="I149" s="9"/>
      <c r="J149" s="9"/>
      <c r="K149" s="9"/>
    </row>
    <row r="150" spans="2:11" ht="15.75" x14ac:dyDescent="0.25">
      <c r="B150" s="10"/>
      <c r="C150" s="9"/>
      <c r="D150" s="11"/>
      <c r="E150" s="12"/>
      <c r="F150" s="9"/>
      <c r="G150" s="9"/>
      <c r="H150" s="9"/>
      <c r="I150" s="9"/>
      <c r="J150" s="9"/>
      <c r="K150" s="9"/>
    </row>
    <row r="151" spans="2:11" ht="15.75" x14ac:dyDescent="0.25">
      <c r="B151" s="10"/>
      <c r="C151" s="9"/>
      <c r="D151" s="11"/>
      <c r="E151" s="12"/>
      <c r="F151" s="9"/>
      <c r="G151" s="9"/>
      <c r="H151" s="9"/>
      <c r="I151" s="9"/>
      <c r="J151" s="9"/>
      <c r="K151" s="9"/>
    </row>
    <row r="152" spans="2:11" ht="15.75" x14ac:dyDescent="0.25">
      <c r="B152" s="10"/>
      <c r="C152" s="9"/>
      <c r="D152" s="11"/>
      <c r="E152" s="12"/>
      <c r="F152" s="9"/>
      <c r="G152" s="9"/>
      <c r="H152" s="9"/>
      <c r="I152" s="9"/>
      <c r="J152" s="9"/>
      <c r="K152" s="9"/>
    </row>
    <row r="153" spans="2:11" ht="15.75" x14ac:dyDescent="0.25">
      <c r="B153" s="10"/>
      <c r="C153" s="9"/>
      <c r="D153" s="11"/>
      <c r="E153" s="12"/>
      <c r="F153" s="9"/>
      <c r="G153" s="9"/>
      <c r="H153" s="9"/>
      <c r="I153" s="9"/>
      <c r="J153" s="9"/>
      <c r="K153" s="9"/>
    </row>
    <row r="154" spans="2:11" ht="15.75" x14ac:dyDescent="0.25">
      <c r="B154" s="10"/>
      <c r="C154" s="9"/>
      <c r="D154" s="11"/>
      <c r="E154" s="12"/>
      <c r="F154" s="9"/>
      <c r="G154" s="9"/>
      <c r="H154" s="9"/>
      <c r="I154" s="9"/>
      <c r="J154" s="9"/>
      <c r="K154" s="9"/>
    </row>
    <row r="155" spans="2:11" ht="15.75" x14ac:dyDescent="0.25">
      <c r="B155" s="10"/>
      <c r="C155" s="9"/>
      <c r="D155" s="11"/>
      <c r="E155" s="12"/>
      <c r="F155" s="9"/>
      <c r="G155" s="9"/>
      <c r="H155" s="9"/>
      <c r="I155" s="9"/>
      <c r="J155" s="9"/>
      <c r="K155" s="9"/>
    </row>
    <row r="156" spans="2:11" ht="15.75" x14ac:dyDescent="0.25">
      <c r="B156" s="10"/>
      <c r="C156" s="9"/>
      <c r="D156" s="11"/>
      <c r="E156" s="12"/>
      <c r="F156" s="9"/>
      <c r="G156" s="9"/>
      <c r="H156" s="9"/>
      <c r="I156" s="9"/>
      <c r="J156" s="9"/>
      <c r="K156" s="9"/>
    </row>
    <row r="157" spans="2:11" ht="15.75" x14ac:dyDescent="0.25">
      <c r="B157" s="10"/>
      <c r="C157" s="9"/>
      <c r="D157" s="11"/>
      <c r="E157" s="12"/>
      <c r="F157" s="9"/>
      <c r="G157" s="9"/>
      <c r="H157" s="9"/>
      <c r="I157" s="9"/>
      <c r="J157" s="9"/>
      <c r="K157" s="9"/>
    </row>
    <row r="158" spans="2:11" ht="15.75" x14ac:dyDescent="0.25">
      <c r="B158" s="10"/>
      <c r="C158" s="9"/>
      <c r="D158" s="11"/>
      <c r="E158" s="12"/>
      <c r="F158" s="9"/>
      <c r="G158" s="9"/>
      <c r="H158" s="9"/>
      <c r="I158" s="9"/>
      <c r="J158" s="9"/>
      <c r="K158" s="9"/>
    </row>
    <row r="159" spans="2:11" ht="15.75" x14ac:dyDescent="0.25">
      <c r="B159" s="10"/>
      <c r="C159" s="9"/>
      <c r="D159" s="11"/>
      <c r="E159" s="12"/>
      <c r="F159" s="9"/>
      <c r="G159" s="9"/>
      <c r="H159" s="9"/>
      <c r="I159" s="9"/>
      <c r="J159" s="9"/>
      <c r="K159" s="9"/>
    </row>
    <row r="160" spans="2:11" ht="15.75" x14ac:dyDescent="0.25">
      <c r="B160" s="10"/>
      <c r="C160" s="9"/>
      <c r="D160" s="11"/>
      <c r="E160" s="12"/>
      <c r="F160" s="9"/>
      <c r="G160" s="9"/>
      <c r="H160" s="9"/>
      <c r="I160" s="9"/>
      <c r="J160" s="9"/>
      <c r="K160" s="9"/>
    </row>
    <row r="161" spans="2:11" ht="15.75" x14ac:dyDescent="0.25">
      <c r="B161" s="10"/>
      <c r="C161" s="9"/>
      <c r="D161" s="11"/>
      <c r="E161" s="12"/>
      <c r="F161" s="9"/>
      <c r="G161" s="9"/>
      <c r="H161" s="9"/>
      <c r="I161" s="9"/>
      <c r="J161" s="9"/>
      <c r="K161" s="9"/>
    </row>
    <row r="162" spans="2:11" ht="15.75" x14ac:dyDescent="0.25">
      <c r="B162" s="10"/>
      <c r="C162" s="9"/>
      <c r="D162" s="11"/>
      <c r="E162" s="12"/>
      <c r="F162" s="9"/>
      <c r="G162" s="9"/>
      <c r="H162" s="9"/>
      <c r="I162" s="9"/>
      <c r="J162" s="9"/>
      <c r="K162" s="9"/>
    </row>
    <row r="163" spans="2:11" ht="15.75" x14ac:dyDescent="0.25">
      <c r="B163" s="10"/>
      <c r="C163" s="9"/>
      <c r="D163" s="11"/>
      <c r="E163" s="12"/>
      <c r="F163" s="9"/>
      <c r="G163" s="9"/>
      <c r="H163" s="9"/>
      <c r="I163" s="9"/>
      <c r="J163" s="9"/>
      <c r="K163" s="9"/>
    </row>
    <row r="164" spans="2:11" ht="15.75" x14ac:dyDescent="0.25">
      <c r="B164" s="10"/>
      <c r="C164" s="9"/>
      <c r="D164" s="11"/>
      <c r="E164" s="12"/>
      <c r="F164" s="9"/>
      <c r="G164" s="9"/>
      <c r="H164" s="9"/>
      <c r="I164" s="9"/>
      <c r="J164" s="9"/>
      <c r="K164" s="9"/>
    </row>
    <row r="165" spans="2:11" ht="15.75" x14ac:dyDescent="0.25">
      <c r="B165" s="10"/>
      <c r="C165" s="9"/>
      <c r="D165" s="11"/>
      <c r="E165" s="12"/>
      <c r="F165" s="9"/>
      <c r="G165" s="9"/>
      <c r="H165" s="9"/>
      <c r="I165" s="9"/>
      <c r="J165" s="9"/>
      <c r="K165" s="9"/>
    </row>
    <row r="166" spans="2:11" ht="15.75" x14ac:dyDescent="0.25">
      <c r="B166" s="10"/>
      <c r="C166" s="9"/>
      <c r="D166" s="11"/>
      <c r="E166" s="12"/>
      <c r="F166" s="9"/>
      <c r="G166" s="9"/>
      <c r="H166" s="9"/>
      <c r="I166" s="9"/>
      <c r="J166" s="9"/>
      <c r="K166" s="9"/>
    </row>
    <row r="167" spans="2:11" ht="15.75" x14ac:dyDescent="0.25">
      <c r="B167" s="10"/>
      <c r="C167" s="9"/>
      <c r="D167" s="11"/>
      <c r="E167" s="12"/>
      <c r="F167" s="9"/>
      <c r="G167" s="9"/>
      <c r="H167" s="9"/>
      <c r="I167" s="9"/>
      <c r="J167" s="9"/>
      <c r="K167" s="9"/>
    </row>
    <row r="168" spans="2:11" ht="15.75" x14ac:dyDescent="0.25">
      <c r="B168" s="10"/>
      <c r="C168" s="9"/>
      <c r="D168" s="11"/>
      <c r="E168" s="12"/>
      <c r="F168" s="9"/>
      <c r="G168" s="9"/>
      <c r="H168" s="9"/>
      <c r="I168" s="9"/>
      <c r="J168" s="9"/>
      <c r="K168" s="9"/>
    </row>
    <row r="169" spans="2:11" ht="15.75" x14ac:dyDescent="0.25">
      <c r="B169" s="10"/>
      <c r="C169" s="9"/>
      <c r="D169" s="11"/>
      <c r="E169" s="12"/>
      <c r="F169" s="9"/>
      <c r="G169" s="9"/>
      <c r="H169" s="9"/>
      <c r="I169" s="9"/>
      <c r="J169" s="9"/>
      <c r="K169" s="9"/>
    </row>
    <row r="170" spans="2:11" ht="15.75" x14ac:dyDescent="0.25">
      <c r="B170" s="10"/>
      <c r="C170" s="9"/>
      <c r="D170" s="11"/>
      <c r="E170" s="12"/>
      <c r="F170" s="9"/>
      <c r="G170" s="9"/>
      <c r="H170" s="9"/>
      <c r="I170" s="9"/>
      <c r="J170" s="9"/>
      <c r="K170" s="9"/>
    </row>
    <row r="171" spans="2:11" ht="15.75" x14ac:dyDescent="0.25">
      <c r="B171" s="10"/>
      <c r="C171" s="9"/>
      <c r="D171" s="11"/>
      <c r="E171" s="12"/>
      <c r="F171" s="9"/>
      <c r="G171" s="9"/>
      <c r="H171" s="9"/>
      <c r="I171" s="9"/>
      <c r="J171" s="9"/>
      <c r="K171" s="9"/>
    </row>
    <row r="172" spans="2:11" ht="15.75" x14ac:dyDescent="0.25">
      <c r="B172" s="10"/>
      <c r="C172" s="9"/>
      <c r="D172" s="11"/>
      <c r="E172" s="12"/>
      <c r="F172" s="9"/>
      <c r="G172" s="9"/>
      <c r="H172" s="9"/>
      <c r="I172" s="9"/>
      <c r="J172" s="9"/>
      <c r="K172" s="9"/>
    </row>
    <row r="173" spans="2:11" ht="15.75" x14ac:dyDescent="0.25">
      <c r="B173" s="10"/>
      <c r="C173" s="9"/>
      <c r="D173" s="11"/>
      <c r="E173" s="12"/>
      <c r="F173" s="9"/>
      <c r="G173" s="9"/>
      <c r="H173" s="9"/>
      <c r="I173" s="9"/>
      <c r="J173" s="9"/>
      <c r="K173" s="9"/>
    </row>
    <row r="174" spans="2:11" ht="15.75" x14ac:dyDescent="0.25">
      <c r="B174" s="10"/>
      <c r="C174" s="9"/>
      <c r="D174" s="11"/>
      <c r="E174" s="12"/>
      <c r="F174" s="9"/>
      <c r="G174" s="9"/>
      <c r="H174" s="9"/>
      <c r="I174" s="9"/>
      <c r="J174" s="9"/>
      <c r="K174" s="9"/>
    </row>
    <row r="175" spans="2:11" ht="15.75" x14ac:dyDescent="0.25">
      <c r="B175" s="10"/>
      <c r="C175" s="9"/>
      <c r="D175" s="11"/>
      <c r="E175" s="12"/>
      <c r="F175" s="9"/>
      <c r="G175" s="9"/>
      <c r="H175" s="9"/>
      <c r="I175" s="9"/>
      <c r="J175" s="9"/>
      <c r="K175" s="9"/>
    </row>
    <row r="176" spans="2:11" ht="15.75" x14ac:dyDescent="0.25">
      <c r="B176" s="10"/>
      <c r="C176" s="9"/>
      <c r="D176" s="11"/>
      <c r="E176" s="12"/>
      <c r="F176" s="9"/>
      <c r="G176" s="9"/>
      <c r="H176" s="9"/>
      <c r="I176" s="9"/>
      <c r="J176" s="9"/>
      <c r="K176" s="9"/>
    </row>
    <row r="177" spans="2:11" ht="15.75" x14ac:dyDescent="0.25">
      <c r="B177" s="10"/>
      <c r="C177" s="9"/>
      <c r="D177" s="11"/>
      <c r="E177" s="12"/>
      <c r="F177" s="9"/>
      <c r="G177" s="9"/>
      <c r="H177" s="9"/>
      <c r="I177" s="9"/>
      <c r="J177" s="9"/>
      <c r="K177" s="9"/>
    </row>
    <row r="178" spans="2:11" ht="15.75" x14ac:dyDescent="0.25">
      <c r="B178" s="10"/>
      <c r="C178" s="9"/>
      <c r="D178" s="11"/>
      <c r="E178" s="12"/>
      <c r="F178" s="9"/>
      <c r="G178" s="9"/>
      <c r="H178" s="9"/>
      <c r="I178" s="9"/>
      <c r="J178" s="9"/>
      <c r="K178" s="9"/>
    </row>
    <row r="179" spans="2:11" ht="15.75" x14ac:dyDescent="0.25">
      <c r="B179" s="10"/>
      <c r="C179" s="9"/>
      <c r="D179" s="11"/>
      <c r="E179" s="12"/>
      <c r="F179" s="9"/>
      <c r="G179" s="9"/>
      <c r="H179" s="9"/>
      <c r="I179" s="9"/>
      <c r="J179" s="9"/>
      <c r="K179" s="9"/>
    </row>
    <row r="180" spans="2:11" ht="15.75" x14ac:dyDescent="0.25">
      <c r="B180" s="10"/>
      <c r="C180" s="9"/>
      <c r="D180" s="11"/>
      <c r="E180" s="12"/>
      <c r="F180" s="9"/>
      <c r="G180" s="9"/>
      <c r="H180" s="9"/>
      <c r="I180" s="9"/>
      <c r="J180" s="9"/>
      <c r="K180" s="9"/>
    </row>
    <row r="181" spans="2:11" ht="15.75" x14ac:dyDescent="0.25">
      <c r="B181" s="10"/>
      <c r="C181" s="9"/>
      <c r="D181" s="11"/>
      <c r="E181" s="12"/>
      <c r="F181" s="9"/>
      <c r="G181" s="9"/>
      <c r="H181" s="9"/>
      <c r="I181" s="9"/>
      <c r="J181" s="9"/>
      <c r="K181" s="9"/>
    </row>
    <row r="182" spans="2:11" ht="15.75" x14ac:dyDescent="0.25">
      <c r="B182" s="10"/>
      <c r="C182" s="9"/>
      <c r="D182" s="11"/>
      <c r="E182" s="12"/>
      <c r="F182" s="9"/>
      <c r="G182" s="9"/>
      <c r="H182" s="9"/>
      <c r="I182" s="9"/>
      <c r="J182" s="9"/>
      <c r="K182" s="9"/>
    </row>
    <row r="183" spans="2:11" ht="15.75" x14ac:dyDescent="0.25">
      <c r="B183" s="10"/>
      <c r="C183" s="9"/>
      <c r="D183" s="11"/>
      <c r="E183" s="12"/>
      <c r="F183" s="9"/>
      <c r="G183" s="9"/>
      <c r="H183" s="9"/>
      <c r="I183" s="9"/>
      <c r="J183" s="9"/>
      <c r="K183" s="9"/>
    </row>
    <row r="184" spans="2:11" ht="15.75" x14ac:dyDescent="0.25">
      <c r="B184" s="10"/>
      <c r="C184" s="9"/>
      <c r="D184" s="11"/>
      <c r="E184" s="12"/>
      <c r="F184" s="9"/>
      <c r="G184" s="9"/>
      <c r="H184" s="9"/>
      <c r="I184" s="9"/>
      <c r="J184" s="9"/>
      <c r="K184" s="9"/>
    </row>
    <row r="185" spans="2:11" ht="15.75" x14ac:dyDescent="0.25">
      <c r="B185" s="10"/>
      <c r="C185" s="9"/>
      <c r="D185" s="11"/>
      <c r="E185" s="12"/>
      <c r="F185" s="9"/>
      <c r="G185" s="9"/>
      <c r="H185" s="9"/>
      <c r="I185" s="9"/>
      <c r="J185" s="9"/>
      <c r="K185" s="9"/>
    </row>
    <row r="186" spans="2:11" ht="15.75" x14ac:dyDescent="0.25">
      <c r="B186" s="10"/>
      <c r="C186" s="9"/>
      <c r="D186" s="11"/>
      <c r="E186" s="12"/>
      <c r="F186" s="9"/>
      <c r="G186" s="9"/>
      <c r="H186" s="9"/>
      <c r="I186" s="9"/>
      <c r="J186" s="9"/>
      <c r="K186" s="9"/>
    </row>
    <row r="187" spans="2:11" ht="15.75" x14ac:dyDescent="0.25">
      <c r="B187" s="10"/>
      <c r="C187" s="9"/>
      <c r="D187" s="11"/>
      <c r="E187" s="12"/>
      <c r="F187" s="9"/>
      <c r="G187" s="9"/>
      <c r="H187" s="9"/>
      <c r="I187" s="9"/>
      <c r="J187" s="9"/>
      <c r="K187" s="9"/>
    </row>
    <row r="188" spans="2:11" ht="15.75" x14ac:dyDescent="0.25">
      <c r="B188" s="10"/>
      <c r="C188" s="9"/>
      <c r="D188" s="11"/>
      <c r="E188" s="12"/>
      <c r="F188" s="9"/>
      <c r="G188" s="9"/>
      <c r="H188" s="9"/>
      <c r="I188" s="9"/>
      <c r="J188" s="9"/>
      <c r="K188" s="9"/>
    </row>
    <row r="189" spans="2:11" ht="15.75" x14ac:dyDescent="0.25">
      <c r="B189" s="10"/>
      <c r="C189" s="9"/>
      <c r="D189" s="11"/>
      <c r="E189" s="12"/>
      <c r="F189" s="9"/>
      <c r="G189" s="9"/>
      <c r="H189" s="9"/>
      <c r="I189" s="9"/>
      <c r="J189" s="9"/>
      <c r="K189" s="9"/>
    </row>
    <row r="190" spans="2:11" ht="15.75" x14ac:dyDescent="0.25">
      <c r="B190" s="10"/>
      <c r="C190" s="9"/>
      <c r="D190" s="11"/>
      <c r="E190" s="12"/>
      <c r="F190" s="9"/>
      <c r="G190" s="9"/>
      <c r="H190" s="9"/>
      <c r="I190" s="9"/>
      <c r="J190" s="9"/>
      <c r="K190" s="9"/>
    </row>
    <row r="191" spans="2:11" ht="15.75" x14ac:dyDescent="0.25">
      <c r="B191" s="10"/>
      <c r="C191" s="9"/>
      <c r="D191" s="11"/>
      <c r="E191" s="12"/>
      <c r="F191" s="9"/>
      <c r="G191" s="9"/>
      <c r="H191" s="9"/>
      <c r="I191" s="9"/>
      <c r="J191" s="9"/>
      <c r="K191" s="9"/>
    </row>
    <row r="192" spans="2:11" ht="15.75" x14ac:dyDescent="0.25">
      <c r="B192" s="10"/>
      <c r="C192" s="9"/>
      <c r="D192" s="11"/>
      <c r="E192" s="12"/>
      <c r="F192" s="9"/>
      <c r="G192" s="9"/>
      <c r="H192" s="9"/>
      <c r="I192" s="9"/>
      <c r="J192" s="9"/>
      <c r="K192" s="9"/>
    </row>
    <row r="193" spans="2:11" ht="15.75" x14ac:dyDescent="0.25">
      <c r="B193" s="10"/>
      <c r="C193" s="9"/>
      <c r="D193" s="11"/>
      <c r="E193" s="12"/>
      <c r="F193" s="9"/>
      <c r="G193" s="9"/>
      <c r="H193" s="9"/>
      <c r="I193" s="9"/>
      <c r="J193" s="9"/>
      <c r="K193" s="9"/>
    </row>
    <row r="194" spans="2:11" ht="15.75" x14ac:dyDescent="0.25">
      <c r="B194" s="10"/>
      <c r="C194" s="9"/>
      <c r="D194" s="11"/>
      <c r="E194" s="12"/>
      <c r="F194" s="9"/>
      <c r="G194" s="9"/>
      <c r="H194" s="9"/>
      <c r="I194" s="9"/>
      <c r="J194" s="9"/>
      <c r="K194" s="9"/>
    </row>
    <row r="195" spans="2:11" ht="15.75" x14ac:dyDescent="0.25">
      <c r="B195" s="10"/>
      <c r="C195" s="9"/>
      <c r="D195" s="11"/>
      <c r="E195" s="12"/>
      <c r="F195" s="9"/>
      <c r="G195" s="9"/>
      <c r="H195" s="9"/>
      <c r="I195" s="9"/>
      <c r="J195" s="9"/>
      <c r="K195" s="9"/>
    </row>
    <row r="196" spans="2:11" ht="15.75" x14ac:dyDescent="0.25">
      <c r="B196" s="10"/>
      <c r="C196" s="9"/>
      <c r="D196" s="11"/>
      <c r="E196" s="12"/>
      <c r="F196" s="9"/>
      <c r="G196" s="9"/>
      <c r="H196" s="9"/>
      <c r="I196" s="9"/>
      <c r="J196" s="9"/>
      <c r="K196" s="9"/>
    </row>
    <row r="197" spans="2:11" ht="15.75" x14ac:dyDescent="0.25">
      <c r="B197" s="10"/>
      <c r="C197" s="9"/>
      <c r="D197" s="11"/>
      <c r="E197" s="12"/>
      <c r="F197" s="9"/>
      <c r="G197" s="9"/>
      <c r="H197" s="9"/>
      <c r="I197" s="9"/>
      <c r="J197" s="9"/>
      <c r="K197" s="9"/>
    </row>
    <row r="198" spans="2:11" ht="15.75" x14ac:dyDescent="0.25">
      <c r="B198" s="10"/>
      <c r="C198" s="9"/>
      <c r="D198" s="11"/>
      <c r="E198" s="12"/>
      <c r="F198" s="9"/>
      <c r="G198" s="9"/>
      <c r="H198" s="9"/>
      <c r="I198" s="9"/>
      <c r="J198" s="9"/>
      <c r="K198" s="9"/>
    </row>
    <row r="199" spans="2:11" ht="15.75" x14ac:dyDescent="0.25">
      <c r="B199" s="10"/>
      <c r="C199" s="9"/>
      <c r="D199" s="11"/>
      <c r="E199" s="12"/>
      <c r="F199" s="9"/>
      <c r="G199" s="9"/>
      <c r="H199" s="9"/>
      <c r="I199" s="9"/>
      <c r="J199" s="9"/>
      <c r="K199" s="9"/>
    </row>
    <row r="200" spans="2:11" ht="15.75" x14ac:dyDescent="0.25">
      <c r="B200" s="10"/>
      <c r="C200" s="9"/>
      <c r="D200" s="11"/>
      <c r="E200" s="12"/>
      <c r="F200" s="9"/>
      <c r="G200" s="9"/>
      <c r="H200" s="9"/>
      <c r="I200" s="9"/>
      <c r="J200" s="9"/>
      <c r="K200" s="9"/>
    </row>
    <row r="201" spans="2:11" ht="15.75" x14ac:dyDescent="0.25">
      <c r="B201" s="10"/>
      <c r="C201" s="9"/>
      <c r="D201" s="11"/>
      <c r="E201" s="12"/>
      <c r="F201" s="9"/>
      <c r="G201" s="9"/>
      <c r="H201" s="9"/>
      <c r="I201" s="9"/>
      <c r="J201" s="9"/>
      <c r="K201" s="9"/>
    </row>
    <row r="202" spans="2:11" ht="15.75" x14ac:dyDescent="0.25">
      <c r="B202" s="10"/>
      <c r="C202" s="9"/>
      <c r="D202" s="11"/>
      <c r="E202" s="12"/>
      <c r="F202" s="9"/>
      <c r="G202" s="9"/>
      <c r="H202" s="9"/>
      <c r="I202" s="9"/>
      <c r="J202" s="9"/>
      <c r="K202" s="9"/>
    </row>
    <row r="203" spans="2:11" ht="15.75" x14ac:dyDescent="0.25">
      <c r="B203" s="10"/>
      <c r="C203" s="9"/>
      <c r="D203" s="11"/>
      <c r="E203" s="12"/>
      <c r="F203" s="9"/>
      <c r="G203" s="9"/>
      <c r="H203" s="9"/>
      <c r="I203" s="9"/>
      <c r="J203" s="9"/>
      <c r="K203" s="9"/>
    </row>
    <row r="204" spans="2:11" ht="15.75" x14ac:dyDescent="0.25">
      <c r="B204" s="10"/>
      <c r="C204" s="9"/>
      <c r="D204" s="11"/>
      <c r="E204" s="12"/>
      <c r="F204" s="9"/>
      <c r="G204" s="9"/>
      <c r="H204" s="9"/>
      <c r="I204" s="9"/>
      <c r="J204" s="9"/>
      <c r="K204" s="9"/>
    </row>
    <row r="205" spans="2:11" ht="15.75" x14ac:dyDescent="0.25">
      <c r="B205" s="10"/>
      <c r="C205" s="9"/>
      <c r="D205" s="11"/>
      <c r="E205" s="12"/>
      <c r="F205" s="9"/>
      <c r="G205" s="9"/>
      <c r="H205" s="9"/>
      <c r="I205" s="9"/>
      <c r="J205" s="9"/>
      <c r="K205" s="9"/>
    </row>
    <row r="206" spans="2:11" ht="15.75" x14ac:dyDescent="0.25">
      <c r="B206" s="10"/>
      <c r="C206" s="9"/>
      <c r="D206" s="11"/>
      <c r="E206" s="12"/>
      <c r="F206" s="9"/>
      <c r="G206" s="9"/>
      <c r="H206" s="9"/>
      <c r="I206" s="9"/>
      <c r="J206" s="9"/>
      <c r="K206" s="9"/>
    </row>
    <row r="207" spans="2:11" ht="15.75" x14ac:dyDescent="0.25">
      <c r="B207" s="10"/>
      <c r="C207" s="9"/>
      <c r="D207" s="11"/>
      <c r="E207" s="12"/>
      <c r="F207" s="9"/>
      <c r="G207" s="9"/>
      <c r="H207" s="9"/>
      <c r="I207" s="9"/>
      <c r="J207" s="9"/>
      <c r="K207" s="9"/>
    </row>
    <row r="208" spans="2:11" ht="15.75" x14ac:dyDescent="0.25">
      <c r="B208" s="10"/>
      <c r="C208" s="9"/>
      <c r="D208" s="11"/>
      <c r="E208" s="12"/>
      <c r="F208" s="9"/>
      <c r="G208" s="9"/>
      <c r="H208" s="9"/>
      <c r="I208" s="9"/>
      <c r="J208" s="9"/>
      <c r="K208" s="9"/>
    </row>
    <row r="209" spans="2:11" ht="15.75" x14ac:dyDescent="0.25">
      <c r="B209" s="10"/>
      <c r="C209" s="9"/>
      <c r="D209" s="11"/>
      <c r="E209" s="12"/>
      <c r="F209" s="9"/>
      <c r="G209" s="9"/>
      <c r="H209" s="9"/>
      <c r="I209" s="9"/>
      <c r="J209" s="9"/>
      <c r="K209" s="9"/>
    </row>
    <row r="210" spans="2:11" ht="15.75" x14ac:dyDescent="0.25">
      <c r="B210" s="10"/>
      <c r="C210" s="9"/>
      <c r="D210" s="11"/>
      <c r="E210" s="12"/>
      <c r="F210" s="9"/>
      <c r="G210" s="9"/>
      <c r="H210" s="9"/>
      <c r="I210" s="9"/>
      <c r="J210" s="9"/>
      <c r="K210" s="9"/>
    </row>
    <row r="211" spans="2:11" ht="15.75" x14ac:dyDescent="0.25">
      <c r="B211" s="10"/>
      <c r="C211" s="9"/>
      <c r="D211" s="11"/>
      <c r="E211" s="12"/>
      <c r="F211" s="9"/>
      <c r="G211" s="9"/>
      <c r="H211" s="9"/>
      <c r="I211" s="9"/>
      <c r="J211" s="9"/>
      <c r="K211" s="9"/>
    </row>
    <row r="478" spans="4:4" ht="18.75" x14ac:dyDescent="0.3">
      <c r="D478" s="84"/>
    </row>
    <row r="479" spans="4:4" ht="18.75" x14ac:dyDescent="0.3">
      <c r="D479" s="84"/>
    </row>
    <row r="482" spans="4:4" x14ac:dyDescent="0.2">
      <c r="D482" s="85"/>
    </row>
  </sheetData>
  <pageMargins left="0.15748031496062992" right="0.15748031496062992" top="0.41" bottom="0.2" header="0.15748031496062992" footer="0.19685039370078741"/>
  <pageSetup paperSize="9" scale="72" fitToHeight="2" orientation="portrait" horizontalDpi="4294967295" verticalDpi="4294967295" r:id="rId1"/>
  <rowBreaks count="3" manualBreakCount="3">
    <brk id="43" max="4" man="1"/>
    <brk id="88" max="4" man="1"/>
    <brk id="13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01.09.2025</vt:lpstr>
      <vt:lpstr>'на 01.09.2025'!Область_печати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Исмаилова Ирина Николаевна</dc:creator>
  <cp:lastModifiedBy>Богданов Филипп Владимирович</cp:lastModifiedBy>
  <cp:lastPrinted>2025-09-11T03:05:43Z</cp:lastPrinted>
  <dcterms:created xsi:type="dcterms:W3CDTF">2025-09-11T02:14:33Z</dcterms:created>
  <dcterms:modified xsi:type="dcterms:W3CDTF">2025-09-12T05:23:10Z</dcterms:modified>
</cp:coreProperties>
</file>