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95" windowWidth="18855" windowHeight="6855"/>
  </bookViews>
  <sheets>
    <sheet name="11.12" sheetId="5" r:id="rId1"/>
    <sheet name="Лист1" sheetId="7" r:id="rId2"/>
  </sheets>
  <definedNames>
    <definedName name="_GoBack" localSheetId="0">'11.12'!$B$31</definedName>
    <definedName name="_xlnm._FilterDatabase" localSheetId="0" hidden="1">'11.12'!$A$5:$C$59</definedName>
    <definedName name="_xlnm.Print_Titles" localSheetId="0">'11.12'!$3:$5</definedName>
    <definedName name="_xlnm.Print_Area" localSheetId="0">'11.12'!$A$1:$E$61</definedName>
  </definedNames>
  <calcPr calcId="145621"/>
</workbook>
</file>

<file path=xl/calcChain.xml><?xml version="1.0" encoding="utf-8"?>
<calcChain xmlns="http://schemas.openxmlformats.org/spreadsheetml/2006/main">
  <c r="A8" i="5" l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C6" i="5" l="1"/>
  <c r="D14" i="7" l="1"/>
  <c r="D18" i="7" s="1"/>
  <c r="E14" i="7"/>
  <c r="E18" i="7" s="1"/>
  <c r="F14" i="7"/>
  <c r="F18" i="7" s="1"/>
  <c r="G14" i="7"/>
  <c r="H14" i="7"/>
  <c r="I14" i="7"/>
  <c r="J14" i="7"/>
  <c r="C14" i="7"/>
  <c r="C18" i="7" s="1"/>
</calcChain>
</file>

<file path=xl/sharedStrings.xml><?xml version="1.0" encoding="utf-8"?>
<sst xmlns="http://schemas.openxmlformats.org/spreadsheetml/2006/main" count="175" uniqueCount="139">
  <si>
    <t>АДРЕСНАЯ ИНВЕСТИЦИОННАЯ ПРОГРАММА, ВСЕГО</t>
  </si>
  <si>
    <t>Детский сад №1 в Октябрьском районе (строительство)</t>
  </si>
  <si>
    <t>Детский сад в жилом районе "Пашенный" (строительство)</t>
  </si>
  <si>
    <t>Детский сад в квартале ВЦ-1-8 (строительство)</t>
  </si>
  <si>
    <t>Детский сад в I мкр. жилого района "Северный" (строительство)</t>
  </si>
  <si>
    <t>Детский сад по пр. Металлургов, 15а (строительство)</t>
  </si>
  <si>
    <t>Детский сад по ул. 40 лет Победы, 30 (строительство)</t>
  </si>
  <si>
    <t>Акробатический манеж на ул. Малаховская, г. Красноярск (строительство)</t>
  </si>
  <si>
    <t>Расширение и реконструкция левобережных канализационных очистных сооружений г. Красноярска (проектирование)</t>
  </si>
  <si>
    <t>Строительство водопроводных сетей и сооружений в пос. Торгашино Свердловского района г.Красноярска (проектирование)</t>
  </si>
  <si>
    <t xml:space="preserve">Снос жилья, признанного непригодным для проживания </t>
  </si>
  <si>
    <t>Жилой дом по ул. Спартаковцев (строительство)</t>
  </si>
  <si>
    <t>Жилой дом № 1 в микрорайоне "Солнечный" (строительство)</t>
  </si>
  <si>
    <t>Строительство автомобильной дороги по ул. Карамзина от пересечения с Ярыгинским проездом до жилого дома по ул.Карамзина, 13 (проектирование)</t>
  </si>
  <si>
    <t>Детский сад по ул. Глинки (строительство)</t>
  </si>
  <si>
    <t>Пристройка к нежилому зданию по ул. Карбышева,36 (проектирование)</t>
  </si>
  <si>
    <t>Общеобразовательная школа в VI мкр. жилого массива "Иннокентьевский" (проектирование)</t>
  </si>
  <si>
    <t xml:space="preserve">Жилой дом по ул. Кишиневской (строительство) </t>
  </si>
  <si>
    <t xml:space="preserve">Реконструкция перекрестка ул. Молокова и ул. Авиаторов в г. Красноярске </t>
  </si>
  <si>
    <t>Детский сад по ул. Полтавская (в районе жилого дома по ул. Полтавская, 34) (строительство)</t>
  </si>
  <si>
    <t>Обустройство восточной зоны о. Татышев (строительство)</t>
  </si>
  <si>
    <t>Жилой дом № 1 в Октябрьском районе с инженерными сетями (строительство)</t>
  </si>
  <si>
    <t>Жилой дом № 2 в Октябрьском районе с инженерными сетями (строительство)</t>
  </si>
  <si>
    <t>Автодорога в микрорайоне "Утиный плес" (строительство)</t>
  </si>
  <si>
    <t>Инженерные сети VI микрорайона жилого района "Солнечный" в г. Красноярске (проектирование, выполнение работ по строительству)</t>
  </si>
  <si>
    <t>Приобретение нежилых зданий для размещения детских дошкольных образовательных учреждений в г. Красноярске</t>
  </si>
  <si>
    <t>Детский сад по ул. Алеши Тимошенкова (строительство)</t>
  </si>
  <si>
    <t>Строительство автодороги по ул. Байкитская в границах от ул. Юбилейная до ул. Дачная (проектирование)</t>
  </si>
  <si>
    <t>Строительство автодороги в створе ул. Волочаевской от ул. Дубровинского до ул. Копылова (проектирование, выполнение работ по строительству)</t>
  </si>
  <si>
    <t>Строительство отнесенного левого поворота от ул.9 Мая на ул.Авиаторов</t>
  </si>
  <si>
    <t>1</t>
  </si>
  <si>
    <t>Реконструкция помещения МБУК "ЦБС им. Н. Островского" по адресу ул. Микуцкого,8</t>
  </si>
  <si>
    <t>Жилой дом по ул.Тимошенкова, № 6 (строительство)</t>
  </si>
  <si>
    <t>Автодорога по ул.Мужества от ул. Чернышевского до ул. Шевцовой (строительство)</t>
  </si>
  <si>
    <t xml:space="preserve">Реконструкция ул. 2-я Брянская до ул. Калинина в г. Красноярске (2-я очередь) </t>
  </si>
  <si>
    <t>Детский сад №3 в мкр. "Ястынское поле" (проектирование)</t>
  </si>
  <si>
    <t>Строительство дополнительного корпуса к ДОУ №231 по ул. Красной Армии, 38 в Железнодорожном районе (проектирование)</t>
  </si>
  <si>
    <t>Общеобразовательная школа во II мкр. жилого района "Покровский" (проектирование)</t>
  </si>
  <si>
    <t>Реконструкция здания по ул. Комарова, 6а для размещения управления социальной защиты населения администрации Советского района в городе Красноярске</t>
  </si>
  <si>
    <t>Реконструкция автодороги по ул. Дубровинского от развязки в районе 4-го мостового перехода через р. Енисей до ул. Горького</t>
  </si>
  <si>
    <t>Реконструкция пр. Свободный от ул. Ладо Кецховели до ул. Маерчака</t>
  </si>
  <si>
    <t>Реконструкция автодороги в границах ул. Партизана Железняка - ул. Октябрьская</t>
  </si>
  <si>
    <t>Транспортная развязка в микрорайоне "Тихие зори" (строительство)</t>
  </si>
  <si>
    <t>Строительство улицы между III и V микрорайонами жилого района "Солнечный" (проектирование)</t>
  </si>
  <si>
    <t>Автодорога в VI микрорайоне жилого района "Солнечный" (проектирование)</t>
  </si>
  <si>
    <t>Берегоукрепление правого берега р.Енисей (проектирование)</t>
  </si>
  <si>
    <t>Реконструкция сифонного водосброса на дамбе в Абаканской протоке р. Енисей (проектирование)</t>
  </si>
  <si>
    <t>Строительство правобережных очистных сооружений для прохождения стоков ливневых вод с ул.Свердловской и 4-го мостового перехода через р.Енисей в г.Красноярске (проектирование)</t>
  </si>
  <si>
    <t>Переезд через Северное шоссе в жилом районе "Солонцы-2" в Центральном районе г. Красноярска (проектирование)</t>
  </si>
  <si>
    <t>Жилой дом  по ул.Крайняя, 12 (проектирование)</t>
  </si>
  <si>
    <t>Наименование</t>
  </si>
  <si>
    <t>№ 
п/п</t>
  </si>
  <si>
    <t>Строительство автомобильного проезда в районе домов по ул. Ястынская, 3"а",3,1 ул. Мате Залки, 41,39 в г. Красноярске (проектирование)</t>
  </si>
  <si>
    <t>Приобретение жилых помещений в целях их предоставления детям-сиротам и детям, оставшимся без попечения родителей, а также лицам из их числа,  не имеющих жилого помещения</t>
  </si>
  <si>
    <t>Жилой дом №4 по ул.Алеши Тимошенкова (проектирование)</t>
  </si>
  <si>
    <t>Строительство автодороги в мкрн. "Слобода Весны" (проектирование, выполнение работ по строительству)</t>
  </si>
  <si>
    <t>Общеобразовательная школа в жилом районе "Солнечный" (проектирование)</t>
  </si>
  <si>
    <t>Средняя образовательная школа в западной части жилого района «Южный берег» с созданием искусственного земельного участка (проектирование)</t>
  </si>
  <si>
    <t>Разработка схем водоснабжения и водоотведения г. Красноярска на 2015-2033 годы</t>
  </si>
  <si>
    <t>Сроки реализации инвестиционных проектов и планируемый год ввода объекта в эксплуатацию</t>
  </si>
  <si>
    <t>Мощность
(к-во мест, кв.м, км, к-во единиц и т.д.)</t>
  </si>
  <si>
    <t>х</t>
  </si>
  <si>
    <t>2012-2016 
ввод 2015</t>
  </si>
  <si>
    <t>135 мест</t>
  </si>
  <si>
    <t>2013-2016 
ввод 2015</t>
  </si>
  <si>
    <t>270 мест</t>
  </si>
  <si>
    <t>2008-2017 
ввод 2016</t>
  </si>
  <si>
    <t>95 мест</t>
  </si>
  <si>
    <t>2008-2016 
ввод 2015</t>
  </si>
  <si>
    <t>190 мест</t>
  </si>
  <si>
    <t>80 мест</t>
  </si>
  <si>
    <t>2014-</t>
  </si>
  <si>
    <t>2014-2016 
ввод 2015</t>
  </si>
  <si>
    <t>145 мест</t>
  </si>
  <si>
    <t>2014-2016 
ввод 2016</t>
  </si>
  <si>
    <t>2015-</t>
  </si>
  <si>
    <t>100 мест</t>
  </si>
  <si>
    <t>2016-</t>
  </si>
  <si>
    <t>160 мест</t>
  </si>
  <si>
    <t>2016</t>
  </si>
  <si>
    <t>1 здание</t>
  </si>
  <si>
    <t>Информация по бюджетным ассигнованиям (2016 - 2018) на осуществление бюджетных инвестиций и предоставление субсидий на осуществление капитальных вложений в объекты муниципальной собственности</t>
  </si>
  <si>
    <t>650 мест</t>
  </si>
  <si>
    <t>1280 мест</t>
  </si>
  <si>
    <t>2014-2017</t>
  </si>
  <si>
    <t>747,5 кв.м</t>
  </si>
  <si>
    <t>2015-2016 
ввод 2015</t>
  </si>
  <si>
    <t>объект</t>
  </si>
  <si>
    <t>2011-2016 
ввод 2015</t>
  </si>
  <si>
    <t>2950 кв.м</t>
  </si>
  <si>
    <t>длина- 700 м,
пропускная способность-
50 м3/сут.</t>
  </si>
  <si>
    <t>схема</t>
  </si>
  <si>
    <t xml:space="preserve">био/очистка - 
400,0 т.м3/сут.,  мех.обезвож. осадка-50,0т/сут.
</t>
  </si>
  <si>
    <t>2013-2016</t>
  </si>
  <si>
    <t xml:space="preserve">теп.-1,2 км
кан.-0,6 км
в/д -1,5 км </t>
  </si>
  <si>
    <t>верт.стенка -3,24км</t>
  </si>
  <si>
    <t>ливн.кан. -1,850 км
очист.сооруж.-
3 тыс.м3/сут.
КНС -0,833 тыс.м3/час.</t>
  </si>
  <si>
    <t>2015-2017</t>
  </si>
  <si>
    <t>84 дома</t>
  </si>
  <si>
    <t>2013-2017 
ввод 2015</t>
  </si>
  <si>
    <t>5730,0 кв.м</t>
  </si>
  <si>
    <t>18564,11 кв.м</t>
  </si>
  <si>
    <t>2013-2017
ввод 2015</t>
  </si>
  <si>
    <t>10635,80 кв.м</t>
  </si>
  <si>
    <t>11700,0 кв.м</t>
  </si>
  <si>
    <t>2014-2017 
ввод 2016</t>
  </si>
  <si>
    <t>7700,0 кв.м</t>
  </si>
  <si>
    <t>8500,0 кв.м</t>
  </si>
  <si>
    <t>21689,2 кв.м</t>
  </si>
  <si>
    <t>2015-2017 
ввод 2017</t>
  </si>
  <si>
    <t>12000,0 кв.м</t>
  </si>
  <si>
    <t>2007-2017 
ввод 2016</t>
  </si>
  <si>
    <t>2,283 км</t>
  </si>
  <si>
    <t>2014-2016 
ввод 2015-2016</t>
  </si>
  <si>
    <t>2,872 км</t>
  </si>
  <si>
    <t>1,306 км</t>
  </si>
  <si>
    <t>0,232 км</t>
  </si>
  <si>
    <t>2013-2017 
ввод 2016</t>
  </si>
  <si>
    <t>0,486 км</t>
  </si>
  <si>
    <t>0,099 км</t>
  </si>
  <si>
    <t>2015</t>
  </si>
  <si>
    <t>0,608 км</t>
  </si>
  <si>
    <t>2012-2018 
ввод 2018</t>
  </si>
  <si>
    <t>2,002 км</t>
  </si>
  <si>
    <t>2015-2016 
ввод 2016</t>
  </si>
  <si>
    <t>0,144 км</t>
  </si>
  <si>
    <t>0,200 км</t>
  </si>
  <si>
    <t>0,600км</t>
  </si>
  <si>
    <t>0,480 км</t>
  </si>
  <si>
    <t>2014-2018 
ввод 2018</t>
  </si>
  <si>
    <t>5,139 км</t>
  </si>
  <si>
    <t>0,350 км</t>
  </si>
  <si>
    <t>0,700 км</t>
  </si>
  <si>
    <t>2011-2018</t>
  </si>
  <si>
    <t>1,447 км</t>
  </si>
  <si>
    <t>0,120 км</t>
  </si>
  <si>
    <t>445 жилых помещений.</t>
  </si>
  <si>
    <t>Плановые объемы финасирования на текущий финансовый год и плановый период
(ред.от 02.02.2016)
(тыс.рублей)</t>
  </si>
  <si>
    <t>2017-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</si>
</sst>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.00_ ;\-#,##0.00\ "/>
  </numFmts>
  <fonts count="10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22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Fill="1" applyBorder="1" applyAlignment="1">
      <alignment horizontal="left" vertical="top"/>
    </xf>
    <xf numFmtId="164" fontId="4" fillId="0" borderId="0" xfId="0" applyNumberFormat="1" applyFont="1" applyFill="1"/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165" fontId="0" fillId="0" borderId="0" xfId="0" applyNumberFormat="1"/>
    <xf numFmtId="2" fontId="0" fillId="0" borderId="0" xfId="0" applyNumberFormat="1"/>
    <xf numFmtId="165" fontId="5" fillId="0" borderId="0" xfId="0" applyNumberFormat="1" applyFont="1"/>
    <xf numFmtId="0" fontId="5" fillId="0" borderId="0" xfId="0" applyFont="1"/>
    <xf numFmtId="1" fontId="0" fillId="0" borderId="0" xfId="0" applyNumberFormat="1"/>
    <xf numFmtId="49" fontId="3" fillId="0" borderId="0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164" fontId="1" fillId="0" borderId="0" xfId="0" applyNumberFormat="1" applyFont="1" applyFill="1"/>
    <xf numFmtId="164" fontId="1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tabSelected="1" view="pageBreakPreview" zoomScale="55" zoomScaleNormal="80" zoomScaleSheetLayoutView="55" workbookViewId="0">
      <selection activeCell="A62" sqref="A62:E63"/>
    </sheetView>
  </sheetViews>
  <sheetFormatPr defaultColWidth="9.140625" defaultRowHeight="20.25" x14ac:dyDescent="0.3"/>
  <cols>
    <col min="1" max="1" width="9" style="12" customWidth="1"/>
    <col min="2" max="2" width="73.42578125" style="13" customWidth="1"/>
    <col min="3" max="5" width="25.28515625" style="2" customWidth="1"/>
    <col min="6" max="16384" width="9.140625" style="2"/>
  </cols>
  <sheetData>
    <row r="1" spans="1:5" ht="102.75" customHeight="1" x14ac:dyDescent="0.25">
      <c r="A1" s="25" t="s">
        <v>81</v>
      </c>
      <c r="B1" s="25"/>
      <c r="C1" s="25"/>
      <c r="D1" s="25"/>
      <c r="E1" s="25"/>
    </row>
    <row r="2" spans="1:5" x14ac:dyDescent="0.25">
      <c r="A2" s="10"/>
      <c r="B2" s="1"/>
      <c r="C2" s="1"/>
      <c r="D2" s="1"/>
      <c r="E2" s="1"/>
    </row>
    <row r="3" spans="1:5" s="13" customFormat="1" ht="51.75" customHeight="1" x14ac:dyDescent="0.3">
      <c r="A3" s="28" t="s">
        <v>51</v>
      </c>
      <c r="B3" s="27" t="s">
        <v>50</v>
      </c>
      <c r="C3" s="26" t="s">
        <v>137</v>
      </c>
      <c r="D3" s="26" t="s">
        <v>59</v>
      </c>
      <c r="E3" s="26" t="s">
        <v>60</v>
      </c>
    </row>
    <row r="4" spans="1:5" s="14" customFormat="1" ht="94.5" customHeight="1" x14ac:dyDescent="0.25">
      <c r="A4" s="28"/>
      <c r="B4" s="27"/>
      <c r="C4" s="26"/>
      <c r="D4" s="26"/>
      <c r="E4" s="26"/>
    </row>
    <row r="5" spans="1:5" s="3" customFormat="1" x14ac:dyDescent="0.25">
      <c r="A5" s="11">
        <v>1</v>
      </c>
      <c r="B5" s="15">
        <v>2</v>
      </c>
      <c r="C5" s="15">
        <v>3</v>
      </c>
      <c r="D5" s="15">
        <v>4</v>
      </c>
      <c r="E5" s="15">
        <v>5</v>
      </c>
    </row>
    <row r="6" spans="1:5" s="4" customFormat="1" ht="40.5" x14ac:dyDescent="0.25">
      <c r="A6" s="11"/>
      <c r="B6" s="16" t="s">
        <v>0</v>
      </c>
      <c r="C6" s="18">
        <f>SUM(C7:C61)</f>
        <v>9013130.8200000022</v>
      </c>
      <c r="D6" s="18" t="s">
        <v>61</v>
      </c>
      <c r="E6" s="18" t="s">
        <v>61</v>
      </c>
    </row>
    <row r="7" spans="1:5" s="4" customFormat="1" ht="43.5" customHeight="1" x14ac:dyDescent="0.25">
      <c r="A7" s="11" t="s">
        <v>30</v>
      </c>
      <c r="B7" s="16" t="s">
        <v>1</v>
      </c>
      <c r="C7" s="18">
        <v>22497.81</v>
      </c>
      <c r="D7" s="22" t="s">
        <v>62</v>
      </c>
      <c r="E7" s="19" t="s">
        <v>63</v>
      </c>
    </row>
    <row r="8" spans="1:5" s="4" customFormat="1" ht="43.5" customHeight="1" x14ac:dyDescent="0.25">
      <c r="A8" s="24">
        <f>A7+1</f>
        <v>2</v>
      </c>
      <c r="B8" s="16" t="s">
        <v>4</v>
      </c>
      <c r="C8" s="18">
        <v>20780.080000000002</v>
      </c>
      <c r="D8" s="22" t="s">
        <v>64</v>
      </c>
      <c r="E8" s="19" t="s">
        <v>65</v>
      </c>
    </row>
    <row r="9" spans="1:5" s="4" customFormat="1" ht="43.5" customHeight="1" x14ac:dyDescent="0.25">
      <c r="A9" s="24">
        <f t="shared" ref="A9:A61" si="0">A8+1</f>
        <v>3</v>
      </c>
      <c r="B9" s="16" t="s">
        <v>2</v>
      </c>
      <c r="C9" s="18">
        <v>54731.630000000005</v>
      </c>
      <c r="D9" s="22" t="s">
        <v>66</v>
      </c>
      <c r="E9" s="19" t="s">
        <v>65</v>
      </c>
    </row>
    <row r="10" spans="1:5" s="4" customFormat="1" ht="45" customHeight="1" x14ac:dyDescent="0.25">
      <c r="A10" s="24">
        <f t="shared" si="0"/>
        <v>4</v>
      </c>
      <c r="B10" s="16" t="s">
        <v>3</v>
      </c>
      <c r="C10" s="18">
        <v>49207.94</v>
      </c>
      <c r="D10" s="22" t="s">
        <v>64</v>
      </c>
      <c r="E10" s="19" t="s">
        <v>67</v>
      </c>
    </row>
    <row r="11" spans="1:5" s="4" customFormat="1" ht="45" customHeight="1" x14ac:dyDescent="0.25">
      <c r="A11" s="24">
        <f t="shared" si="0"/>
        <v>5</v>
      </c>
      <c r="B11" s="16" t="s">
        <v>14</v>
      </c>
      <c r="C11" s="18">
        <v>66581.95</v>
      </c>
      <c r="D11" s="22" t="s">
        <v>68</v>
      </c>
      <c r="E11" s="19" t="s">
        <v>69</v>
      </c>
    </row>
    <row r="12" spans="1:5" s="4" customFormat="1" ht="44.25" customHeight="1" x14ac:dyDescent="0.25">
      <c r="A12" s="24">
        <f t="shared" si="0"/>
        <v>6</v>
      </c>
      <c r="B12" s="16" t="s">
        <v>19</v>
      </c>
      <c r="C12" s="18">
        <v>54801.35</v>
      </c>
      <c r="D12" s="22" t="s">
        <v>72</v>
      </c>
      <c r="E12" s="19" t="s">
        <v>73</v>
      </c>
    </row>
    <row r="13" spans="1:5" s="4" customFormat="1" ht="43.5" customHeight="1" x14ac:dyDescent="0.25">
      <c r="A13" s="24">
        <f t="shared" si="0"/>
        <v>7</v>
      </c>
      <c r="B13" s="16" t="s">
        <v>26</v>
      </c>
      <c r="C13" s="18">
        <v>27474.75</v>
      </c>
      <c r="D13" s="22" t="s">
        <v>72</v>
      </c>
      <c r="E13" s="19" t="s">
        <v>73</v>
      </c>
    </row>
    <row r="14" spans="1:5" s="4" customFormat="1" ht="40.5" x14ac:dyDescent="0.25">
      <c r="A14" s="24">
        <f t="shared" si="0"/>
        <v>8</v>
      </c>
      <c r="B14" s="16" t="s">
        <v>5</v>
      </c>
      <c r="C14" s="18">
        <v>192559.75</v>
      </c>
      <c r="D14" s="22" t="s">
        <v>66</v>
      </c>
      <c r="E14" s="19" t="s">
        <v>65</v>
      </c>
    </row>
    <row r="15" spans="1:5" s="4" customFormat="1" ht="40.5" x14ac:dyDescent="0.25">
      <c r="A15" s="24">
        <f t="shared" si="0"/>
        <v>9</v>
      </c>
      <c r="B15" s="16" t="s">
        <v>6</v>
      </c>
      <c r="C15" s="18">
        <v>161759</v>
      </c>
      <c r="D15" s="22" t="s">
        <v>74</v>
      </c>
      <c r="E15" s="19" t="s">
        <v>65</v>
      </c>
    </row>
    <row r="16" spans="1:5" s="4" customFormat="1" ht="40.5" x14ac:dyDescent="0.25">
      <c r="A16" s="24">
        <f t="shared" si="0"/>
        <v>10</v>
      </c>
      <c r="B16" s="16" t="s">
        <v>15</v>
      </c>
      <c r="C16" s="18">
        <v>130</v>
      </c>
      <c r="D16" s="22" t="s">
        <v>75</v>
      </c>
      <c r="E16" s="19" t="s">
        <v>76</v>
      </c>
    </row>
    <row r="17" spans="1:5" s="4" customFormat="1" ht="60.75" x14ac:dyDescent="0.25">
      <c r="A17" s="24">
        <f t="shared" si="0"/>
        <v>11</v>
      </c>
      <c r="B17" s="16" t="s">
        <v>36</v>
      </c>
      <c r="C17" s="18">
        <v>235.7</v>
      </c>
      <c r="D17" s="22" t="s">
        <v>71</v>
      </c>
      <c r="E17" s="19" t="s">
        <v>70</v>
      </c>
    </row>
    <row r="18" spans="1:5" s="4" customFormat="1" ht="47.25" customHeight="1" x14ac:dyDescent="0.25">
      <c r="A18" s="24">
        <f t="shared" si="0"/>
        <v>12</v>
      </c>
      <c r="B18" s="16" t="s">
        <v>35</v>
      </c>
      <c r="C18" s="18">
        <v>5000</v>
      </c>
      <c r="D18" s="22" t="s">
        <v>77</v>
      </c>
      <c r="E18" s="19" t="s">
        <v>78</v>
      </c>
    </row>
    <row r="19" spans="1:5" s="4" customFormat="1" ht="60.75" x14ac:dyDescent="0.25">
      <c r="A19" s="24">
        <f t="shared" si="0"/>
        <v>13</v>
      </c>
      <c r="B19" s="16" t="s">
        <v>25</v>
      </c>
      <c r="C19" s="18">
        <v>49331.51</v>
      </c>
      <c r="D19" s="22" t="s">
        <v>79</v>
      </c>
      <c r="E19" s="19" t="s">
        <v>80</v>
      </c>
    </row>
    <row r="20" spans="1:5" s="4" customFormat="1" ht="47.25" customHeight="1" x14ac:dyDescent="0.25">
      <c r="A20" s="24">
        <f t="shared" si="0"/>
        <v>14</v>
      </c>
      <c r="B20" s="16" t="s">
        <v>16</v>
      </c>
      <c r="C20" s="18">
        <v>24000</v>
      </c>
      <c r="D20" s="22" t="s">
        <v>79</v>
      </c>
      <c r="E20" s="19" t="s">
        <v>83</v>
      </c>
    </row>
    <row r="21" spans="1:5" s="4" customFormat="1" ht="47.25" customHeight="1" x14ac:dyDescent="0.25">
      <c r="A21" s="24">
        <f t="shared" si="0"/>
        <v>15</v>
      </c>
      <c r="B21" s="16" t="s">
        <v>37</v>
      </c>
      <c r="C21" s="18">
        <v>24000</v>
      </c>
      <c r="D21" s="22" t="s">
        <v>79</v>
      </c>
      <c r="E21" s="19" t="s">
        <v>83</v>
      </c>
    </row>
    <row r="22" spans="1:5" s="4" customFormat="1" ht="47.25" customHeight="1" x14ac:dyDescent="0.25">
      <c r="A22" s="24">
        <f t="shared" si="0"/>
        <v>16</v>
      </c>
      <c r="B22" s="16" t="s">
        <v>56</v>
      </c>
      <c r="C22" s="18">
        <v>24000</v>
      </c>
      <c r="D22" s="22" t="s">
        <v>79</v>
      </c>
      <c r="E22" s="19" t="s">
        <v>83</v>
      </c>
    </row>
    <row r="23" spans="1:5" s="4" customFormat="1" ht="70.5" customHeight="1" x14ac:dyDescent="0.25">
      <c r="A23" s="24">
        <f t="shared" si="0"/>
        <v>17</v>
      </c>
      <c r="B23" s="16" t="s">
        <v>57</v>
      </c>
      <c r="C23" s="18">
        <v>124000</v>
      </c>
      <c r="D23" s="22" t="s">
        <v>79</v>
      </c>
      <c r="E23" s="19" t="s">
        <v>82</v>
      </c>
    </row>
    <row r="24" spans="1:5" s="4" customFormat="1" ht="87.75" customHeight="1" x14ac:dyDescent="0.25">
      <c r="A24" s="24">
        <f t="shared" si="0"/>
        <v>18</v>
      </c>
      <c r="B24" s="16" t="s">
        <v>38</v>
      </c>
      <c r="C24" s="18">
        <v>21500</v>
      </c>
      <c r="D24" s="22" t="s">
        <v>138</v>
      </c>
      <c r="E24" s="19" t="s">
        <v>87</v>
      </c>
    </row>
    <row r="25" spans="1:5" s="4" customFormat="1" ht="45.75" customHeight="1" x14ac:dyDescent="0.25">
      <c r="A25" s="24">
        <f t="shared" si="0"/>
        <v>19</v>
      </c>
      <c r="B25" s="16" t="s">
        <v>31</v>
      </c>
      <c r="C25" s="18">
        <v>30070</v>
      </c>
      <c r="D25" s="22" t="s">
        <v>84</v>
      </c>
      <c r="E25" s="19" t="s">
        <v>85</v>
      </c>
    </row>
    <row r="26" spans="1:5" s="4" customFormat="1" ht="47.25" customHeight="1" x14ac:dyDescent="0.25">
      <c r="A26" s="24">
        <f t="shared" si="0"/>
        <v>20</v>
      </c>
      <c r="B26" s="16" t="s">
        <v>20</v>
      </c>
      <c r="C26" s="18">
        <v>54563.58</v>
      </c>
      <c r="D26" s="22" t="s">
        <v>86</v>
      </c>
      <c r="E26" s="19" t="s">
        <v>87</v>
      </c>
    </row>
    <row r="27" spans="1:5" s="4" customFormat="1" ht="47.25" customHeight="1" x14ac:dyDescent="0.25">
      <c r="A27" s="24">
        <f t="shared" si="0"/>
        <v>21</v>
      </c>
      <c r="B27" s="16" t="s">
        <v>7</v>
      </c>
      <c r="C27" s="18">
        <v>36096.42</v>
      </c>
      <c r="D27" s="22" t="s">
        <v>88</v>
      </c>
      <c r="E27" s="19" t="s">
        <v>89</v>
      </c>
    </row>
    <row r="28" spans="1:5" s="4" customFormat="1" ht="64.5" customHeight="1" x14ac:dyDescent="0.25">
      <c r="A28" s="24">
        <f t="shared" si="0"/>
        <v>22</v>
      </c>
      <c r="B28" s="16" t="s">
        <v>24</v>
      </c>
      <c r="C28" s="18">
        <v>30027.27</v>
      </c>
      <c r="D28" s="23" t="s">
        <v>93</v>
      </c>
      <c r="E28" s="23" t="s">
        <v>94</v>
      </c>
    </row>
    <row r="29" spans="1:5" s="4" customFormat="1" ht="81" customHeight="1" x14ac:dyDescent="0.25">
      <c r="A29" s="24">
        <f t="shared" si="0"/>
        <v>23</v>
      </c>
      <c r="B29" s="16" t="s">
        <v>9</v>
      </c>
      <c r="C29" s="18">
        <v>2150.39</v>
      </c>
      <c r="D29" s="20" t="s">
        <v>75</v>
      </c>
      <c r="E29" s="20" t="s">
        <v>90</v>
      </c>
    </row>
    <row r="30" spans="1:5" s="4" customFormat="1" ht="49.5" customHeight="1" x14ac:dyDescent="0.25">
      <c r="A30" s="24">
        <f t="shared" si="0"/>
        <v>24</v>
      </c>
      <c r="B30" s="16" t="s">
        <v>58</v>
      </c>
      <c r="C30" s="18">
        <v>48383.229999999996</v>
      </c>
      <c r="D30" s="20" t="s">
        <v>75</v>
      </c>
      <c r="E30" s="20" t="s">
        <v>91</v>
      </c>
    </row>
    <row r="31" spans="1:5" s="4" customFormat="1" ht="87" customHeight="1" x14ac:dyDescent="0.25">
      <c r="A31" s="24">
        <f t="shared" si="0"/>
        <v>25</v>
      </c>
      <c r="B31" s="16" t="s">
        <v>8</v>
      </c>
      <c r="C31" s="18">
        <v>91200</v>
      </c>
      <c r="D31" s="20" t="s">
        <v>75</v>
      </c>
      <c r="E31" s="20" t="s">
        <v>92</v>
      </c>
    </row>
    <row r="32" spans="1:5" s="4" customFormat="1" ht="47.25" customHeight="1" x14ac:dyDescent="0.25">
      <c r="A32" s="24">
        <f t="shared" si="0"/>
        <v>26</v>
      </c>
      <c r="B32" s="17" t="s">
        <v>46</v>
      </c>
      <c r="C32" s="18">
        <v>16000</v>
      </c>
      <c r="D32" s="20" t="s">
        <v>77</v>
      </c>
      <c r="E32" s="20" t="s">
        <v>87</v>
      </c>
    </row>
    <row r="33" spans="1:5" s="4" customFormat="1" ht="47.25" customHeight="1" x14ac:dyDescent="0.25">
      <c r="A33" s="24">
        <f t="shared" si="0"/>
        <v>27</v>
      </c>
      <c r="B33" s="17" t="s">
        <v>45</v>
      </c>
      <c r="C33" s="18">
        <v>5600</v>
      </c>
      <c r="D33" s="20" t="s">
        <v>77</v>
      </c>
      <c r="E33" s="21" t="s">
        <v>95</v>
      </c>
    </row>
    <row r="34" spans="1:5" s="4" customFormat="1" ht="90.75" customHeight="1" x14ac:dyDescent="0.25">
      <c r="A34" s="24">
        <f t="shared" si="0"/>
        <v>28</v>
      </c>
      <c r="B34" s="17" t="s">
        <v>47</v>
      </c>
      <c r="C34" s="18">
        <v>14000</v>
      </c>
      <c r="D34" s="20" t="s">
        <v>77</v>
      </c>
      <c r="E34" s="21" t="s">
        <v>96</v>
      </c>
    </row>
    <row r="35" spans="1:5" s="4" customFormat="1" ht="89.25" customHeight="1" x14ac:dyDescent="0.25">
      <c r="A35" s="24">
        <f t="shared" si="0"/>
        <v>29</v>
      </c>
      <c r="B35" s="17" t="s">
        <v>53</v>
      </c>
      <c r="C35" s="18">
        <v>820770.4</v>
      </c>
      <c r="D35" s="22" t="s">
        <v>97</v>
      </c>
      <c r="E35" s="21" t="s">
        <v>136</v>
      </c>
    </row>
    <row r="36" spans="1:5" s="4" customFormat="1" ht="47.25" customHeight="1" x14ac:dyDescent="0.25">
      <c r="A36" s="24">
        <f t="shared" si="0"/>
        <v>30</v>
      </c>
      <c r="B36" s="16" t="s">
        <v>10</v>
      </c>
      <c r="C36" s="18">
        <v>867</v>
      </c>
      <c r="D36" s="22" t="s">
        <v>84</v>
      </c>
      <c r="E36" s="19" t="s">
        <v>98</v>
      </c>
    </row>
    <row r="37" spans="1:5" s="4" customFormat="1" ht="35.25" customHeight="1" x14ac:dyDescent="0.25">
      <c r="A37" s="24">
        <f t="shared" si="0"/>
        <v>31</v>
      </c>
      <c r="B37" s="16" t="s">
        <v>11</v>
      </c>
      <c r="C37" s="18">
        <v>93177.25</v>
      </c>
      <c r="D37" s="22" t="s">
        <v>99</v>
      </c>
      <c r="E37" s="19" t="s">
        <v>100</v>
      </c>
    </row>
    <row r="38" spans="1:5" s="4" customFormat="1" ht="48.75" customHeight="1" x14ac:dyDescent="0.25">
      <c r="A38" s="24">
        <f t="shared" si="0"/>
        <v>32</v>
      </c>
      <c r="B38" s="16" t="s">
        <v>12</v>
      </c>
      <c r="C38" s="18">
        <v>316037.7</v>
      </c>
      <c r="D38" s="22" t="s">
        <v>102</v>
      </c>
      <c r="E38" s="19" t="s">
        <v>101</v>
      </c>
    </row>
    <row r="39" spans="1:5" s="4" customFormat="1" ht="48.75" customHeight="1" x14ac:dyDescent="0.25">
      <c r="A39" s="24">
        <f t="shared" si="0"/>
        <v>33</v>
      </c>
      <c r="B39" s="16" t="s">
        <v>32</v>
      </c>
      <c r="C39" s="18">
        <v>11604.26</v>
      </c>
      <c r="D39" s="22" t="s">
        <v>72</v>
      </c>
      <c r="E39" s="19" t="s">
        <v>103</v>
      </c>
    </row>
    <row r="40" spans="1:5" s="4" customFormat="1" ht="48.75" customHeight="1" x14ac:dyDescent="0.25">
      <c r="A40" s="24">
        <f t="shared" si="0"/>
        <v>34</v>
      </c>
      <c r="B40" s="16" t="s">
        <v>17</v>
      </c>
      <c r="C40" s="18">
        <v>301909.87</v>
      </c>
      <c r="D40" s="22" t="s">
        <v>72</v>
      </c>
      <c r="E40" s="19" t="s">
        <v>104</v>
      </c>
    </row>
    <row r="41" spans="1:5" s="4" customFormat="1" ht="47.25" customHeight="1" x14ac:dyDescent="0.25">
      <c r="A41" s="24">
        <f t="shared" si="0"/>
        <v>35</v>
      </c>
      <c r="B41" s="16" t="s">
        <v>21</v>
      </c>
      <c r="C41" s="18">
        <v>288690.58</v>
      </c>
      <c r="D41" s="22" t="s">
        <v>105</v>
      </c>
      <c r="E41" s="19" t="s">
        <v>106</v>
      </c>
    </row>
    <row r="42" spans="1:5" s="4" customFormat="1" ht="47.25" customHeight="1" x14ac:dyDescent="0.25">
      <c r="A42" s="24">
        <f t="shared" si="0"/>
        <v>36</v>
      </c>
      <c r="B42" s="16" t="s">
        <v>22</v>
      </c>
      <c r="C42" s="18">
        <v>171790.27</v>
      </c>
      <c r="D42" s="22" t="s">
        <v>74</v>
      </c>
      <c r="E42" s="19" t="s">
        <v>107</v>
      </c>
    </row>
    <row r="43" spans="1:5" s="4" customFormat="1" ht="45.75" customHeight="1" x14ac:dyDescent="0.25">
      <c r="A43" s="24">
        <f t="shared" si="0"/>
        <v>37</v>
      </c>
      <c r="B43" s="16" t="s">
        <v>54</v>
      </c>
      <c r="C43" s="18">
        <v>3663.33</v>
      </c>
      <c r="D43" s="22" t="s">
        <v>109</v>
      </c>
      <c r="E43" s="19" t="s">
        <v>110</v>
      </c>
    </row>
    <row r="44" spans="1:5" s="4" customFormat="1" ht="28.5" customHeight="1" x14ac:dyDescent="0.25">
      <c r="A44" s="24">
        <f t="shared" si="0"/>
        <v>38</v>
      </c>
      <c r="B44" s="16" t="s">
        <v>49</v>
      </c>
      <c r="C44" s="18">
        <v>1270.94</v>
      </c>
      <c r="D44" s="22" t="s">
        <v>75</v>
      </c>
      <c r="E44" s="19" t="s">
        <v>108</v>
      </c>
    </row>
    <row r="45" spans="1:5" s="4" customFormat="1" ht="44.25" customHeight="1" x14ac:dyDescent="0.25">
      <c r="A45" s="24">
        <f t="shared" si="0"/>
        <v>39</v>
      </c>
      <c r="B45" s="16" t="s">
        <v>34</v>
      </c>
      <c r="C45" s="18">
        <v>654104.93999999994</v>
      </c>
      <c r="D45" s="22" t="s">
        <v>111</v>
      </c>
      <c r="E45" s="19" t="s">
        <v>112</v>
      </c>
    </row>
    <row r="46" spans="1:5" s="4" customFormat="1" ht="62.25" customHeight="1" x14ac:dyDescent="0.25">
      <c r="A46" s="24">
        <f t="shared" si="0"/>
        <v>40</v>
      </c>
      <c r="B46" s="16" t="s">
        <v>39</v>
      </c>
      <c r="C46" s="18">
        <v>50591.68</v>
      </c>
      <c r="D46" s="22" t="s">
        <v>113</v>
      </c>
      <c r="E46" s="19" t="s">
        <v>114</v>
      </c>
    </row>
    <row r="47" spans="1:5" s="4" customFormat="1" ht="47.25" customHeight="1" x14ac:dyDescent="0.25">
      <c r="A47" s="24">
        <f t="shared" si="0"/>
        <v>41</v>
      </c>
      <c r="B47" s="16" t="s">
        <v>40</v>
      </c>
      <c r="C47" s="18">
        <v>195210</v>
      </c>
      <c r="D47" s="22" t="s">
        <v>113</v>
      </c>
      <c r="E47" s="19" t="s">
        <v>115</v>
      </c>
    </row>
    <row r="48" spans="1:5" s="4" customFormat="1" ht="47.25" customHeight="1" x14ac:dyDescent="0.25">
      <c r="A48" s="24">
        <f t="shared" si="0"/>
        <v>42</v>
      </c>
      <c r="B48" s="16" t="s">
        <v>18</v>
      </c>
      <c r="C48" s="18">
        <v>1241.8800000000001</v>
      </c>
      <c r="D48" s="22" t="s">
        <v>64</v>
      </c>
      <c r="E48" s="19" t="s">
        <v>116</v>
      </c>
    </row>
    <row r="49" spans="1:5" s="4" customFormat="1" ht="47.25" customHeight="1" x14ac:dyDescent="0.25">
      <c r="A49" s="24">
        <f t="shared" si="0"/>
        <v>43</v>
      </c>
      <c r="B49" s="16" t="s">
        <v>33</v>
      </c>
      <c r="C49" s="18">
        <v>71824.31</v>
      </c>
      <c r="D49" s="22" t="s">
        <v>117</v>
      </c>
      <c r="E49" s="19" t="s">
        <v>118</v>
      </c>
    </row>
    <row r="50" spans="1:5" s="4" customFormat="1" ht="47.25" customHeight="1" x14ac:dyDescent="0.25">
      <c r="A50" s="24">
        <f t="shared" si="0"/>
        <v>44</v>
      </c>
      <c r="B50" s="16" t="s">
        <v>41</v>
      </c>
      <c r="C50" s="18">
        <v>3350.33</v>
      </c>
      <c r="D50" s="22" t="s">
        <v>72</v>
      </c>
      <c r="E50" s="19" t="s">
        <v>119</v>
      </c>
    </row>
    <row r="51" spans="1:5" s="4" customFormat="1" ht="47.25" customHeight="1" x14ac:dyDescent="0.25">
      <c r="A51" s="24">
        <f t="shared" si="0"/>
        <v>45</v>
      </c>
      <c r="B51" s="16" t="s">
        <v>55</v>
      </c>
      <c r="C51" s="18">
        <v>1363.7499999999998</v>
      </c>
      <c r="D51" s="22" t="s">
        <v>120</v>
      </c>
      <c r="E51" s="19" t="s">
        <v>121</v>
      </c>
    </row>
    <row r="52" spans="1:5" s="4" customFormat="1" ht="86.25" customHeight="1" x14ac:dyDescent="0.25">
      <c r="A52" s="24">
        <f t="shared" si="0"/>
        <v>46</v>
      </c>
      <c r="B52" s="16" t="s">
        <v>28</v>
      </c>
      <c r="C52" s="18">
        <v>4504999.3600000003</v>
      </c>
      <c r="D52" s="22" t="s">
        <v>122</v>
      </c>
      <c r="E52" s="19" t="s">
        <v>123</v>
      </c>
    </row>
    <row r="53" spans="1:5" s="4" customFormat="1" ht="51" customHeight="1" x14ac:dyDescent="0.25">
      <c r="A53" s="24">
        <f t="shared" si="0"/>
        <v>47</v>
      </c>
      <c r="B53" s="16" t="s">
        <v>29</v>
      </c>
      <c r="C53" s="18">
        <v>7840</v>
      </c>
      <c r="D53" s="22" t="s">
        <v>124</v>
      </c>
      <c r="E53" s="19" t="s">
        <v>125</v>
      </c>
    </row>
    <row r="54" spans="1:5" s="4" customFormat="1" ht="51" customHeight="1" x14ac:dyDescent="0.25">
      <c r="A54" s="24">
        <f t="shared" si="0"/>
        <v>48</v>
      </c>
      <c r="B54" s="17" t="s">
        <v>44</v>
      </c>
      <c r="C54" s="18">
        <v>16700</v>
      </c>
      <c r="D54" s="22" t="s">
        <v>77</v>
      </c>
      <c r="E54" s="19" t="s">
        <v>126</v>
      </c>
    </row>
    <row r="55" spans="1:5" s="4" customFormat="1" ht="66" customHeight="1" x14ac:dyDescent="0.25">
      <c r="A55" s="24">
        <f t="shared" si="0"/>
        <v>49</v>
      </c>
      <c r="B55" s="17" t="s">
        <v>52</v>
      </c>
      <c r="C55" s="18">
        <v>6301.31</v>
      </c>
      <c r="D55" s="22" t="s">
        <v>77</v>
      </c>
      <c r="E55" s="19" t="s">
        <v>127</v>
      </c>
    </row>
    <row r="56" spans="1:5" s="4" customFormat="1" ht="48.75" customHeight="1" x14ac:dyDescent="0.25">
      <c r="A56" s="24">
        <f t="shared" si="0"/>
        <v>50</v>
      </c>
      <c r="B56" s="16" t="s">
        <v>43</v>
      </c>
      <c r="C56" s="18">
        <v>3950</v>
      </c>
      <c r="D56" s="22" t="s">
        <v>77</v>
      </c>
      <c r="E56" s="19" t="s">
        <v>128</v>
      </c>
    </row>
    <row r="57" spans="1:5" s="4" customFormat="1" ht="48.75" customHeight="1" x14ac:dyDescent="0.25">
      <c r="A57" s="24">
        <f t="shared" si="0"/>
        <v>51</v>
      </c>
      <c r="B57" s="16" t="s">
        <v>42</v>
      </c>
      <c r="C57" s="18">
        <v>85087</v>
      </c>
      <c r="D57" s="22" t="s">
        <v>129</v>
      </c>
      <c r="E57" s="19" t="s">
        <v>130</v>
      </c>
    </row>
    <row r="58" spans="1:5" s="4" customFormat="1" ht="72" customHeight="1" x14ac:dyDescent="0.25">
      <c r="A58" s="24">
        <f t="shared" si="0"/>
        <v>52</v>
      </c>
      <c r="B58" s="16" t="s">
        <v>27</v>
      </c>
      <c r="C58" s="18">
        <v>1500</v>
      </c>
      <c r="D58" s="22" t="s">
        <v>71</v>
      </c>
      <c r="E58" s="19" t="s">
        <v>131</v>
      </c>
    </row>
    <row r="59" spans="1:5" s="4" customFormat="1" ht="60.75" x14ac:dyDescent="0.25">
      <c r="A59" s="24">
        <f t="shared" si="0"/>
        <v>53</v>
      </c>
      <c r="B59" s="16" t="s">
        <v>13</v>
      </c>
      <c r="C59" s="18">
        <v>2500</v>
      </c>
      <c r="D59" s="22" t="s">
        <v>75</v>
      </c>
      <c r="E59" s="19" t="s">
        <v>132</v>
      </c>
    </row>
    <row r="60" spans="1:5" ht="48.75" customHeight="1" x14ac:dyDescent="0.25">
      <c r="A60" s="24">
        <f t="shared" si="0"/>
        <v>54</v>
      </c>
      <c r="B60" s="16" t="s">
        <v>23</v>
      </c>
      <c r="C60" s="18">
        <v>91674.31</v>
      </c>
      <c r="D60" s="22" t="s">
        <v>133</v>
      </c>
      <c r="E60" s="19" t="s">
        <v>134</v>
      </c>
    </row>
    <row r="61" spans="1:5" ht="75.75" customHeight="1" x14ac:dyDescent="0.25">
      <c r="A61" s="24">
        <f t="shared" si="0"/>
        <v>55</v>
      </c>
      <c r="B61" s="16" t="s">
        <v>48</v>
      </c>
      <c r="C61" s="18">
        <v>54427.99</v>
      </c>
      <c r="D61" s="22" t="s">
        <v>75</v>
      </c>
      <c r="E61" s="19" t="s">
        <v>135</v>
      </c>
    </row>
  </sheetData>
  <autoFilter ref="A5:C59"/>
  <mergeCells count="6">
    <mergeCell ref="A1:E1"/>
    <mergeCell ref="C3:C4"/>
    <mergeCell ref="D3:D4"/>
    <mergeCell ref="B3:B4"/>
    <mergeCell ref="A3:A4"/>
    <mergeCell ref="E3:E4"/>
  </mergeCells>
  <printOptions horizontalCentered="1"/>
  <pageMargins left="0.78740157480314965" right="0.39370078740157483" top="0.39370078740157483" bottom="0.39370078740157483" header="0" footer="0"/>
  <pageSetup paperSize="9" scale="57" fitToHeight="5" orientation="portrait" r:id="rId1"/>
  <headerFooter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J27"/>
  <sheetViews>
    <sheetView workbookViewId="0">
      <selection activeCell="H20" sqref="H20"/>
    </sheetView>
  </sheetViews>
  <sheetFormatPr defaultRowHeight="15" x14ac:dyDescent="0.25"/>
  <cols>
    <col min="3" max="4" width="14" bestFit="1" customWidth="1"/>
    <col min="5" max="5" width="10.5703125" bestFit="1" customWidth="1"/>
  </cols>
  <sheetData>
    <row r="9" spans="3:10" x14ac:dyDescent="0.25">
      <c r="C9">
        <v>4</v>
      </c>
      <c r="D9">
        <v>2.5</v>
      </c>
      <c r="E9">
        <v>2.1</v>
      </c>
      <c r="F9">
        <v>5.5</v>
      </c>
    </row>
    <row r="10" spans="3:10" x14ac:dyDescent="0.25">
      <c r="C10" s="5">
        <v>60.4</v>
      </c>
      <c r="D10" s="5">
        <v>68.5</v>
      </c>
      <c r="E10">
        <v>114.6</v>
      </c>
      <c r="F10">
        <v>48</v>
      </c>
    </row>
    <row r="11" spans="3:10" x14ac:dyDescent="0.25">
      <c r="C11" s="5">
        <v>381.3</v>
      </c>
      <c r="D11" s="5">
        <v>177.4</v>
      </c>
      <c r="E11">
        <v>460.6</v>
      </c>
      <c r="F11">
        <v>102.4</v>
      </c>
    </row>
    <row r="12" spans="3:10" x14ac:dyDescent="0.25">
      <c r="C12" s="5">
        <v>6.4</v>
      </c>
      <c r="D12" s="5"/>
      <c r="E12" s="6">
        <v>265.8</v>
      </c>
      <c r="F12">
        <v>47.2</v>
      </c>
    </row>
    <row r="13" spans="3:10" x14ac:dyDescent="0.25">
      <c r="C13" s="5">
        <v>0</v>
      </c>
      <c r="D13" s="5"/>
      <c r="E13" s="6"/>
      <c r="F13">
        <v>63.4</v>
      </c>
    </row>
    <row r="14" spans="3:10" s="8" customFormat="1" x14ac:dyDescent="0.25">
      <c r="C14" s="7">
        <f>SUM(C9:C13)</f>
        <v>452.1</v>
      </c>
      <c r="D14" s="7">
        <f t="shared" ref="D14:J14" si="0">SUM(D9:D13)</f>
        <v>248.4</v>
      </c>
      <c r="E14" s="7">
        <f t="shared" si="0"/>
        <v>843.09999999999991</v>
      </c>
      <c r="F14" s="7">
        <f t="shared" si="0"/>
        <v>266.5</v>
      </c>
      <c r="G14" s="7">
        <f t="shared" si="0"/>
        <v>0</v>
      </c>
      <c r="H14" s="7">
        <f t="shared" si="0"/>
        <v>0</v>
      </c>
      <c r="I14" s="7">
        <f t="shared" si="0"/>
        <v>0</v>
      </c>
      <c r="J14" s="7">
        <f t="shared" si="0"/>
        <v>0</v>
      </c>
    </row>
    <row r="15" spans="3:10" x14ac:dyDescent="0.25">
      <c r="C15" s="5"/>
      <c r="D15" s="5"/>
      <c r="E15" s="6"/>
    </row>
    <row r="16" spans="3:10" s="9" customFormat="1" x14ac:dyDescent="0.25">
      <c r="C16" s="9">
        <v>230</v>
      </c>
      <c r="D16" s="9">
        <v>154</v>
      </c>
      <c r="E16" s="9">
        <v>401</v>
      </c>
      <c r="F16" s="9">
        <v>84</v>
      </c>
    </row>
    <row r="17" spans="3:6" x14ac:dyDescent="0.25">
      <c r="C17" s="5"/>
      <c r="D17" s="5"/>
      <c r="E17" s="6"/>
    </row>
    <row r="18" spans="3:6" x14ac:dyDescent="0.25">
      <c r="C18" s="5">
        <f>C14/C16</f>
        <v>1.9656521739130435</v>
      </c>
      <c r="D18" s="5">
        <f t="shared" ref="D18:F18" si="1">D14/D16</f>
        <v>1.612987012987013</v>
      </c>
      <c r="E18" s="5">
        <f t="shared" si="1"/>
        <v>2.1024937655860345</v>
      </c>
      <c r="F18" s="5">
        <f t="shared" si="1"/>
        <v>3.1726190476190474</v>
      </c>
    </row>
    <row r="19" spans="3:6" x14ac:dyDescent="0.25">
      <c r="C19" s="5"/>
      <c r="D19" s="5"/>
      <c r="E19" s="6"/>
    </row>
    <row r="20" spans="3:6" x14ac:dyDescent="0.25">
      <c r="C20" s="5"/>
      <c r="D20" s="5"/>
      <c r="E20" s="6"/>
    </row>
    <row r="21" spans="3:6" x14ac:dyDescent="0.25">
      <c r="C21" s="5"/>
      <c r="D21" s="5"/>
      <c r="E21" s="6"/>
    </row>
    <row r="22" spans="3:6" x14ac:dyDescent="0.25">
      <c r="C22" s="5"/>
      <c r="D22" s="5"/>
      <c r="E22" s="6"/>
    </row>
    <row r="23" spans="3:6" x14ac:dyDescent="0.25">
      <c r="C23" s="5"/>
      <c r="D23" s="5"/>
    </row>
    <row r="24" spans="3:6" x14ac:dyDescent="0.25">
      <c r="C24" s="5"/>
      <c r="D24" s="5"/>
    </row>
    <row r="25" spans="3:6" x14ac:dyDescent="0.25">
      <c r="C25" s="5"/>
      <c r="D25" s="5"/>
    </row>
    <row r="26" spans="3:6" x14ac:dyDescent="0.25">
      <c r="C26" s="5"/>
      <c r="D26" s="5"/>
    </row>
    <row r="27" spans="3:6" x14ac:dyDescent="0.25">
      <c r="C27" s="5"/>
      <c r="D27" s="5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A9002B22C8B9D4B9060171E74876C04" ma:contentTypeVersion="1" ma:contentTypeDescription="Создание документа." ma:contentTypeScope="" ma:versionID="b1705ff9e00ceb5e863ca253e078275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28523D7-830E-4B7D-A03A-A6E95A03AB88}"/>
</file>

<file path=customXml/itemProps2.xml><?xml version="1.0" encoding="utf-8"?>
<ds:datastoreItem xmlns:ds="http://schemas.openxmlformats.org/officeDocument/2006/customXml" ds:itemID="{F8D4CAB9-9495-4A7A-B0EC-2B4C40E1FD3E}"/>
</file>

<file path=customXml/itemProps3.xml><?xml version="1.0" encoding="utf-8"?>
<ds:datastoreItem xmlns:ds="http://schemas.openxmlformats.org/officeDocument/2006/customXml" ds:itemID="{9589C099-CEC8-4190-8C96-B205EF5091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11.12</vt:lpstr>
      <vt:lpstr>Лист1</vt:lpstr>
      <vt:lpstr>'11.12'!_GoBack</vt:lpstr>
      <vt:lpstr>'11.12'!Заголовки_для_печати</vt:lpstr>
      <vt:lpstr>'11.12'!Область_печати</vt:lpstr>
    </vt:vector>
  </TitlesOfParts>
  <Company>DEPFIN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podlegaeva</dc:creator>
  <cp:lastModifiedBy>Богданов Филипп Владимирович</cp:lastModifiedBy>
  <cp:lastPrinted>2016-02-29T10:54:00Z</cp:lastPrinted>
  <dcterms:created xsi:type="dcterms:W3CDTF">2014-11-10T07:40:36Z</dcterms:created>
  <dcterms:modified xsi:type="dcterms:W3CDTF">2016-02-29T11:21:52Z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0x0101002A9002B22C8B9D4B9060171E74876C04</vt:lpwstr>
  </property>
</Properties>
</file>