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на 01.11.2015" sheetId="1" r:id="rId1"/>
  </sheets>
  <externalReferences>
    <externalReference r:id="rId2"/>
  </externalReferences>
  <definedNames>
    <definedName name="Z_5F4BDBB1_E645_4516_8FC8_7D1E2AFE448F_.wvu.Rows" localSheetId="0" hidden="1">'на 01.11.2015'!$29:$30,'на 01.11.2015'!$35:$35,'на 01.11.2015'!$88:$91,'на 01.11.2015'!$106:$108,'на 01.11.2015'!$112:$112</definedName>
    <definedName name="Z_791A6B44_A126_477F_8F66_87C81269CCAF_.wvu.Rows" localSheetId="0" hidden="1">'на 01.11.2015'!#REF!,'на 01.11.2015'!$106:$107,'на 01.11.2015'!$113:$113</definedName>
    <definedName name="Z_AFEF4DE1_67D6_48C6_A8C8_B9E9198BBD0E_.wvu.Rows" localSheetId="0" hidden="1">'на 01.11.2015'!#REF!,'на 01.11.2015'!$113:$113</definedName>
    <definedName name="Z_CAE69FAB_AFBE_4188_8F32_69E048226F14_.wvu.PrintArea" localSheetId="0" hidden="1">'на 01.11.2015'!$B$1:$E$114</definedName>
    <definedName name="Z_CAE69FAB_AFBE_4188_8F32_69E048226F14_.wvu.Rows" localSheetId="0" hidden="1">'на 01.11.2015'!$35:$36,'на 01.11.2015'!$113:$113</definedName>
    <definedName name="Z_D2DF83CF_573E_4A86_A4BE_5A992E023C65_.wvu.Rows" localSheetId="0" hidden="1">'на 01.11.2015'!#REF!,'на 01.11.2015'!$106:$107,'на 01.11.2015'!$113:$113</definedName>
    <definedName name="Z_E2CE03E0_A708_4616_8DFD_0910D1C70A9E_.wvu.Rows" localSheetId="0" hidden="1">'на 01.11.2015'!#REF!,'на 01.11.2015'!$106:$107,'на 01.11.2015'!$113:$113</definedName>
    <definedName name="Z_E8991B2E_0E9F_48F3_A4D6_3B340ABE8C8E_.wvu.Rows" localSheetId="0" hidden="1">'на 01.11.2015'!$35:$36,'на 01.11.2015'!$113:$113</definedName>
    <definedName name="Z_F8542D9D_A523_4F6F_8CFE_9BA4BA3D5B88_.wvu.Rows" localSheetId="0" hidden="1">'на 01.11.2015'!$35:$35,'на 01.11.2015'!$88:$91,'на 01.11.2015'!$106:$108,'на 01.11.2015'!$112:$112</definedName>
  </definedNames>
  <calcPr calcId="145621" fullCalcOnLoad="1"/>
</workbook>
</file>

<file path=xl/calcChain.xml><?xml version="1.0" encoding="utf-8"?>
<calcChain xmlns="http://schemas.openxmlformats.org/spreadsheetml/2006/main">
  <c r="D111" i="1" l="1"/>
  <c r="D110" i="1" s="1"/>
  <c r="D105" i="1" s="1"/>
  <c r="C111" i="1"/>
  <c r="C110" i="1"/>
  <c r="D108" i="1"/>
  <c r="C108" i="1"/>
  <c r="D107" i="1"/>
  <c r="D106" i="1" s="1"/>
  <c r="C107" i="1"/>
  <c r="C106" i="1"/>
  <c r="C105" i="1"/>
  <c r="D103" i="1"/>
  <c r="C103" i="1"/>
  <c r="D102" i="1"/>
  <c r="D101" i="1" s="1"/>
  <c r="C102" i="1"/>
  <c r="C101" i="1" s="1"/>
  <c r="D99" i="1"/>
  <c r="C99" i="1"/>
  <c r="D98" i="1"/>
  <c r="C98" i="1"/>
  <c r="D97" i="1"/>
  <c r="C97" i="1"/>
  <c r="D95" i="1"/>
  <c r="C95" i="1"/>
  <c r="D94" i="1"/>
  <c r="D93" i="1" s="1"/>
  <c r="C94" i="1"/>
  <c r="C93" i="1" s="1"/>
  <c r="D91" i="1"/>
  <c r="C91" i="1"/>
  <c r="C89" i="1" s="1"/>
  <c r="C114" i="1" s="1"/>
  <c r="D90" i="1"/>
  <c r="C90" i="1"/>
  <c r="D89" i="1"/>
  <c r="D85" i="1"/>
  <c r="E85" i="1"/>
  <c r="C85" i="1"/>
  <c r="D84" i="1"/>
  <c r="C84" i="1"/>
  <c r="E84" i="1" s="1"/>
  <c r="D83" i="1"/>
  <c r="C83" i="1"/>
  <c r="E83" i="1" s="1"/>
  <c r="D82" i="1"/>
  <c r="E82" i="1" s="1"/>
  <c r="C82" i="1"/>
  <c r="D81" i="1"/>
  <c r="E81" i="1"/>
  <c r="C81" i="1"/>
  <c r="D80" i="1"/>
  <c r="C80" i="1"/>
  <c r="E80" i="1" s="1"/>
  <c r="D79" i="1"/>
  <c r="C79" i="1"/>
  <c r="E79" i="1" s="1"/>
  <c r="D78" i="1"/>
  <c r="E78" i="1" s="1"/>
  <c r="C78" i="1"/>
  <c r="D77" i="1"/>
  <c r="E77" i="1"/>
  <c r="C77" i="1"/>
  <c r="D76" i="1"/>
  <c r="C76" i="1"/>
  <c r="E76" i="1" s="1"/>
  <c r="D75" i="1"/>
  <c r="C75" i="1"/>
  <c r="E75" i="1" s="1"/>
  <c r="D74" i="1"/>
  <c r="E74" i="1" s="1"/>
  <c r="C74" i="1"/>
  <c r="D73" i="1"/>
  <c r="E73" i="1"/>
  <c r="C73" i="1"/>
  <c r="D72" i="1"/>
  <c r="C72" i="1"/>
  <c r="E72" i="1" s="1"/>
  <c r="D71" i="1"/>
  <c r="C71" i="1"/>
  <c r="E71" i="1" s="1"/>
  <c r="D70" i="1"/>
  <c r="E70" i="1" s="1"/>
  <c r="C70" i="1"/>
  <c r="D69" i="1"/>
  <c r="E69" i="1"/>
  <c r="C69" i="1"/>
  <c r="D68" i="1"/>
  <c r="C68" i="1"/>
  <c r="E68" i="1" s="1"/>
  <c r="D67" i="1"/>
  <c r="C67" i="1"/>
  <c r="E67" i="1" s="1"/>
  <c r="D66" i="1"/>
  <c r="E66" i="1" s="1"/>
  <c r="C66" i="1"/>
  <c r="D65" i="1"/>
  <c r="E65" i="1"/>
  <c r="C65" i="1"/>
  <c r="D64" i="1"/>
  <c r="C64" i="1"/>
  <c r="E64" i="1" s="1"/>
  <c r="D63" i="1"/>
  <c r="C63" i="1"/>
  <c r="E63" i="1" s="1"/>
  <c r="D62" i="1"/>
  <c r="E62" i="1" s="1"/>
  <c r="C62" i="1"/>
  <c r="D61" i="1"/>
  <c r="E61" i="1"/>
  <c r="C61" i="1"/>
  <c r="D60" i="1"/>
  <c r="C60" i="1"/>
  <c r="E60" i="1" s="1"/>
  <c r="D59" i="1"/>
  <c r="C59" i="1"/>
  <c r="E59" i="1" s="1"/>
  <c r="D58" i="1"/>
  <c r="E58" i="1" s="1"/>
  <c r="C58" i="1"/>
  <c r="D57" i="1"/>
  <c r="E57" i="1"/>
  <c r="C57" i="1"/>
  <c r="D56" i="1"/>
  <c r="C56" i="1"/>
  <c r="E56" i="1" s="1"/>
  <c r="D55" i="1"/>
  <c r="C55" i="1"/>
  <c r="E55" i="1" s="1"/>
  <c r="D54" i="1"/>
  <c r="E54" i="1" s="1"/>
  <c r="C54" i="1"/>
  <c r="D53" i="1"/>
  <c r="E53" i="1"/>
  <c r="C53" i="1"/>
  <c r="D52" i="1"/>
  <c r="C52" i="1"/>
  <c r="E52" i="1" s="1"/>
  <c r="D51" i="1"/>
  <c r="C51" i="1"/>
  <c r="E51" i="1" s="1"/>
  <c r="D50" i="1"/>
  <c r="E50" i="1" s="1"/>
  <c r="C50" i="1"/>
  <c r="D49" i="1"/>
  <c r="E49" i="1"/>
  <c r="C49" i="1"/>
  <c r="D48" i="1"/>
  <c r="C48" i="1"/>
  <c r="E48" i="1" s="1"/>
  <c r="D47" i="1"/>
  <c r="C47" i="1"/>
  <c r="E47" i="1" s="1"/>
  <c r="D46" i="1"/>
  <c r="C46" i="1"/>
  <c r="D45" i="1"/>
  <c r="C45" i="1"/>
  <c r="E45" i="1" s="1"/>
  <c r="D44" i="1"/>
  <c r="C44" i="1"/>
  <c r="E44" i="1" s="1"/>
  <c r="D43" i="1"/>
  <c r="C43" i="1"/>
  <c r="D42" i="1"/>
  <c r="C42" i="1"/>
  <c r="E42" i="1" s="1"/>
  <c r="D41" i="1"/>
  <c r="C41" i="1"/>
  <c r="E41" i="1" s="1"/>
  <c r="D40" i="1"/>
  <c r="E40" i="1" s="1"/>
  <c r="C40" i="1"/>
  <c r="D39" i="1"/>
  <c r="E39" i="1"/>
  <c r="C39" i="1"/>
  <c r="E35" i="1"/>
  <c r="D34" i="1"/>
  <c r="D87" i="1"/>
  <c r="C34" i="1"/>
  <c r="C87" i="1"/>
  <c r="D33" i="1"/>
  <c r="C33" i="1"/>
  <c r="D32" i="1"/>
  <c r="C32" i="1"/>
  <c r="E32" i="1" s="1"/>
  <c r="D31" i="1"/>
  <c r="C31" i="1"/>
  <c r="D29" i="1"/>
  <c r="C29" i="1"/>
  <c r="D28" i="1"/>
  <c r="E28" i="1" s="1"/>
  <c r="C28" i="1"/>
  <c r="D27" i="1"/>
  <c r="E27" i="1"/>
  <c r="C27" i="1"/>
  <c r="D26" i="1"/>
  <c r="C26" i="1"/>
  <c r="D25" i="1"/>
  <c r="E25" i="1" s="1"/>
  <c r="C25" i="1"/>
  <c r="D24" i="1"/>
  <c r="E24" i="1"/>
  <c r="C24" i="1"/>
  <c r="D23" i="1"/>
  <c r="E23" i="1" s="1"/>
  <c r="C23" i="1"/>
  <c r="D22" i="1"/>
  <c r="C22" i="1"/>
  <c r="D21" i="1"/>
  <c r="E21" i="1"/>
  <c r="C21" i="1"/>
  <c r="D20" i="1"/>
  <c r="E20" i="1" s="1"/>
  <c r="C20" i="1"/>
  <c r="D19" i="1"/>
  <c r="C19" i="1"/>
  <c r="D18" i="1"/>
  <c r="E18" i="1"/>
  <c r="C18" i="1"/>
  <c r="D17" i="1"/>
  <c r="E17" i="1" s="1"/>
  <c r="C17" i="1"/>
  <c r="C15" i="1" s="1"/>
  <c r="D16" i="1"/>
  <c r="E16" i="1"/>
  <c r="C16" i="1"/>
  <c r="D15" i="1"/>
  <c r="E15" i="1" s="1"/>
  <c r="D14" i="1"/>
  <c r="E14" i="1"/>
  <c r="C14" i="1"/>
  <c r="D13" i="1"/>
  <c r="E13" i="1" s="1"/>
  <c r="C13" i="1"/>
  <c r="C11" i="1" s="1"/>
  <c r="D12" i="1"/>
  <c r="E12" i="1"/>
  <c r="C12" i="1"/>
  <c r="D11" i="1"/>
  <c r="E11" i="1" s="1"/>
  <c r="D10" i="1"/>
  <c r="E10" i="1"/>
  <c r="C10" i="1"/>
  <c r="D9" i="1"/>
  <c r="E9" i="1" s="1"/>
  <c r="C9" i="1"/>
  <c r="C7" i="1" s="1"/>
  <c r="C6" i="1" s="1"/>
  <c r="D8" i="1"/>
  <c r="E8" i="1"/>
  <c r="C8" i="1"/>
  <c r="D7" i="1"/>
  <c r="E34" i="1"/>
  <c r="E7" i="1" l="1"/>
  <c r="D114" i="1"/>
  <c r="D6" i="1"/>
  <c r="E6" i="1" s="1"/>
</calcChain>
</file>

<file path=xl/sharedStrings.xml><?xml version="1.0" encoding="utf-8"?>
<sst xmlns="http://schemas.openxmlformats.org/spreadsheetml/2006/main" count="155" uniqueCount="150">
  <si>
    <t>Сведения об исполнении бюджета г. Красноярска по состоянию на 01.11.2015 г.</t>
  </si>
  <si>
    <t>тыс. руб.</t>
  </si>
  <si>
    <t>Наименование показателей</t>
  </si>
  <si>
    <t>Бюджет города   на 2015 год с учетом изменений</t>
  </si>
  <si>
    <t>Исполненона 01.11.2015г.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</si>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</sst>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wrapText="1"/>
    </xf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3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2" borderId="1" xfId="0" applyNumberFormat="1" applyFont="1" applyFill="1" applyBorder="1"/>
    <xf numFmtId="4" fontId="0" fillId="2" borderId="0" xfId="0" applyNumberFormat="1" applyFont="1" applyFill="1"/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2" borderId="4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3" borderId="1" xfId="0" applyNumberFormat="1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 applyProtection="1">
      <alignment horizontal="left" vertical="center" wrapText="1"/>
    </xf>
    <xf numFmtId="4" fontId="11" fillId="3" borderId="1" xfId="0" applyNumberFormat="1" applyFont="1" applyFill="1" applyBorder="1" applyAlignment="1" applyProtection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3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3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164" fontId="10" fillId="0" borderId="0" xfId="0" applyNumberFormat="1" applyFont="1"/>
    <xf numFmtId="164" fontId="5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89;&#1087;&#1086;&#1083;&#1085;&#1077;&#1085;&#1080;&#1077;%20&#1085;&#1072;%2001.11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>
        <row r="9">
          <cell r="D9">
            <v>1304756</v>
          </cell>
          <cell r="E9">
            <v>869147.38428999996</v>
          </cell>
        </row>
        <row r="13">
          <cell r="D13">
            <v>7406738</v>
          </cell>
          <cell r="E13">
            <v>4901486.7347099995</v>
          </cell>
        </row>
        <row r="32">
          <cell r="D32">
            <v>1228887.8</v>
          </cell>
          <cell r="E32">
            <v>1029241.96965</v>
          </cell>
        </row>
        <row r="35">
          <cell r="D35">
            <v>501.8</v>
          </cell>
          <cell r="E35">
            <v>624.85971999999992</v>
          </cell>
        </row>
        <row r="41">
          <cell r="D41">
            <v>212950.02</v>
          </cell>
          <cell r="E41">
            <v>169094.52606</v>
          </cell>
        </row>
        <row r="42">
          <cell r="D42">
            <v>1093710.51</v>
          </cell>
          <cell r="E42">
            <v>843015.24401000002</v>
          </cell>
        </row>
        <row r="51">
          <cell r="D51">
            <v>387499.5</v>
          </cell>
          <cell r="E51">
            <v>205161.09358000002</v>
          </cell>
        </row>
        <row r="59">
          <cell r="D59">
            <v>27.300000000000004</v>
          </cell>
          <cell r="E59">
            <v>260.82240999999999</v>
          </cell>
        </row>
        <row r="76">
          <cell r="D76">
            <v>2656945.2799999998</v>
          </cell>
          <cell r="E76">
            <v>1153998.7997699999</v>
          </cell>
        </row>
        <row r="106">
          <cell r="D106">
            <v>68508.17</v>
          </cell>
          <cell r="E106">
            <v>68552.310020000004</v>
          </cell>
        </row>
        <row r="114">
          <cell r="D114">
            <v>19501.439999999999</v>
          </cell>
          <cell r="E114">
            <v>24994.187429999998</v>
          </cell>
        </row>
        <row r="128">
          <cell r="D128">
            <v>1466420.08</v>
          </cell>
          <cell r="E128">
            <v>913210.70249000005</v>
          </cell>
        </row>
        <row r="149">
          <cell r="D149">
            <v>591.15</v>
          </cell>
          <cell r="E149">
            <v>79.2</v>
          </cell>
        </row>
        <row r="154">
          <cell r="D154">
            <v>197504.99599999993</v>
          </cell>
          <cell r="E154">
            <v>166700.78420000002</v>
          </cell>
        </row>
        <row r="205">
          <cell r="D205">
            <v>0</v>
          </cell>
          <cell r="E205">
            <v>143958.99260999999</v>
          </cell>
        </row>
        <row r="211">
          <cell r="D211">
            <v>10829238.373540001</v>
          </cell>
          <cell r="E211">
            <v>8365126.3780999975</v>
          </cell>
        </row>
        <row r="212">
          <cell r="D212">
            <v>10878672.009540001</v>
          </cell>
          <cell r="E212">
            <v>8467523.3078599982</v>
          </cell>
        </row>
        <row r="331">
          <cell r="D331">
            <v>0</v>
          </cell>
          <cell r="E331">
            <v>1800</v>
          </cell>
        </row>
        <row r="334">
          <cell r="D334">
            <v>19101.11</v>
          </cell>
          <cell r="E334">
            <v>19204.578030000001</v>
          </cell>
        </row>
        <row r="336">
          <cell r="D336">
            <v>0</v>
          </cell>
          <cell r="E336">
            <v>3327.5489899999998</v>
          </cell>
        </row>
        <row r="342">
          <cell r="D342">
            <v>-68534.745999999999</v>
          </cell>
          <cell r="E342">
            <v>-126729.05678</v>
          </cell>
        </row>
        <row r="361">
          <cell r="D361">
            <v>27325627.919539999</v>
          </cell>
          <cell r="E361">
            <v>19292041.335489996</v>
          </cell>
        </row>
        <row r="364">
          <cell r="D364">
            <v>2361537.0852899994</v>
          </cell>
          <cell r="E364">
            <v>1546631.85253</v>
          </cell>
        </row>
        <row r="388">
          <cell r="D388">
            <v>2566.14</v>
          </cell>
          <cell r="E388">
            <v>1996.55576</v>
          </cell>
        </row>
        <row r="406">
          <cell r="D406">
            <v>60284.348389999999</v>
          </cell>
          <cell r="E406">
            <v>42795.33135</v>
          </cell>
        </row>
        <row r="421">
          <cell r="D421">
            <v>896767.54978999996</v>
          </cell>
          <cell r="E421">
            <v>639285.43218999996</v>
          </cell>
        </row>
        <row r="441">
          <cell r="D441">
            <v>1260.6779999999999</v>
          </cell>
          <cell r="E441">
            <v>182.97050000000002</v>
          </cell>
        </row>
        <row r="447">
          <cell r="D447">
            <v>182518.31764000002</v>
          </cell>
          <cell r="E447">
            <v>125070.56017000001</v>
          </cell>
        </row>
        <row r="462">
          <cell r="D462">
            <v>7288.0589299999992</v>
          </cell>
          <cell r="E462">
            <v>5755.9144300000007</v>
          </cell>
        </row>
        <row r="476">
          <cell r="D476">
            <v>49319.625460000003</v>
          </cell>
          <cell r="E476">
            <v>0</v>
          </cell>
        </row>
        <row r="478">
          <cell r="D478">
            <v>1161532.36708</v>
          </cell>
          <cell r="E478">
            <v>731545.08812999993</v>
          </cell>
        </row>
        <row r="501">
          <cell r="D501">
            <v>70447.203590000005</v>
          </cell>
          <cell r="E501">
            <v>52581.75101</v>
          </cell>
        </row>
        <row r="540">
          <cell r="D540">
            <v>70447.203590000005</v>
          </cell>
          <cell r="E540">
            <v>52581.751010000007</v>
          </cell>
        </row>
        <row r="565">
          <cell r="D565">
            <v>3988125.3396800002</v>
          </cell>
          <cell r="E565">
            <v>2248492.9447899996</v>
          </cell>
        </row>
        <row r="607">
          <cell r="D607">
            <v>587896.27528000006</v>
          </cell>
          <cell r="E607">
            <v>459084.22837999999</v>
          </cell>
        </row>
        <row r="626">
          <cell r="D626">
            <v>3266833.8902200004</v>
          </cell>
          <cell r="E626">
            <v>1684655.3998799999</v>
          </cell>
        </row>
        <row r="636">
          <cell r="D636">
            <v>133395.17417999997</v>
          </cell>
          <cell r="E636">
            <v>104753.31653000001</v>
          </cell>
        </row>
        <row r="659">
          <cell r="D659">
            <v>4352376.482139999</v>
          </cell>
          <cell r="E659">
            <v>2995582.1590400003</v>
          </cell>
        </row>
        <row r="679">
          <cell r="D679">
            <v>1976962.79097</v>
          </cell>
          <cell r="E679">
            <v>1483368.2528300001</v>
          </cell>
        </row>
        <row r="689">
          <cell r="D689">
            <v>930910.70753000001</v>
          </cell>
          <cell r="E689">
            <v>710265.71059999999</v>
          </cell>
        </row>
        <row r="700">
          <cell r="D700">
            <v>662071.37993000005</v>
          </cell>
          <cell r="E700">
            <v>375298.74764999998</v>
          </cell>
        </row>
        <row r="711">
          <cell r="D711">
            <v>163723</v>
          </cell>
          <cell r="E711">
            <v>146500</v>
          </cell>
        </row>
        <row r="714">
          <cell r="D714">
            <v>618708.60370999994</v>
          </cell>
          <cell r="E714">
            <v>280149.44796000002</v>
          </cell>
        </row>
        <row r="735">
          <cell r="D735">
            <v>5293.2748000000001</v>
          </cell>
          <cell r="E735">
            <v>5041.8585000000003</v>
          </cell>
        </row>
        <row r="745">
          <cell r="D745">
            <v>5293.2748000000001</v>
          </cell>
          <cell r="E745">
            <v>5041.8585000000003</v>
          </cell>
        </row>
        <row r="755">
          <cell r="D755">
            <v>13811263.337019999</v>
          </cell>
          <cell r="E755">
            <v>10154535.802229999</v>
          </cell>
        </row>
        <row r="780">
          <cell r="D780">
            <v>5387295.9677799996</v>
          </cell>
          <cell r="E780">
            <v>3889903.6528099999</v>
          </cell>
        </row>
        <row r="801">
          <cell r="D801">
            <v>7355172.4759100005</v>
          </cell>
          <cell r="E801">
            <v>5459091.0158500001</v>
          </cell>
        </row>
        <row r="825">
          <cell r="D825">
            <v>497263.51957999996</v>
          </cell>
          <cell r="E825">
            <v>432348.09441999998</v>
          </cell>
        </row>
        <row r="844">
          <cell r="D844">
            <v>571531.37375000003</v>
          </cell>
          <cell r="E844">
            <v>373193.03915000003</v>
          </cell>
        </row>
        <row r="865">
          <cell r="D865">
            <v>750846.74959999986</v>
          </cell>
          <cell r="E865">
            <v>582063.98510000005</v>
          </cell>
        </row>
        <row r="887">
          <cell r="D887">
            <v>678978.88127999997</v>
          </cell>
          <cell r="E887">
            <v>530591.63980999996</v>
          </cell>
        </row>
        <row r="908">
          <cell r="D908">
            <v>23150.004000000001</v>
          </cell>
          <cell r="E908">
            <v>16717.328089999999</v>
          </cell>
        </row>
        <row r="928">
          <cell r="D928">
            <v>48717.864320000001</v>
          </cell>
          <cell r="E928">
            <v>34755.017200000002</v>
          </cell>
        </row>
        <row r="947">
          <cell r="D947">
            <v>81402.786189999999</v>
          </cell>
          <cell r="E947">
            <v>80513.352740000002</v>
          </cell>
        </row>
        <row r="968">
          <cell r="D968">
            <v>81402.786189999999</v>
          </cell>
          <cell r="E968">
            <v>80513.352740000002</v>
          </cell>
        </row>
        <row r="1067">
          <cell r="D1067">
            <v>1746960.3279999997</v>
          </cell>
          <cell r="E1067">
            <v>1263447.61653</v>
          </cell>
        </row>
        <row r="1090">
          <cell r="D1090">
            <v>28477.02</v>
          </cell>
          <cell r="E1090">
            <v>21545.2925</v>
          </cell>
        </row>
        <row r="1093">
          <cell r="D1093">
            <v>635743.47461999999</v>
          </cell>
          <cell r="E1093">
            <v>544312.35042000003</v>
          </cell>
        </row>
        <row r="1113">
          <cell r="D1113">
            <v>556428.17356000002</v>
          </cell>
          <cell r="E1113">
            <v>296716.76674999995</v>
          </cell>
        </row>
        <row r="1132">
          <cell r="D1132">
            <v>79947.400000000009</v>
          </cell>
          <cell r="E1132">
            <v>61531.510020000002</v>
          </cell>
        </row>
        <row r="1138">
          <cell r="D1138">
            <v>446364.25982000004</v>
          </cell>
          <cell r="E1138">
            <v>339341.69683999999</v>
          </cell>
        </row>
        <row r="1160">
          <cell r="D1160">
            <v>474162.47548000002</v>
          </cell>
          <cell r="E1160">
            <v>329912.03877000004</v>
          </cell>
        </row>
        <row r="1185">
          <cell r="D1185">
            <v>15807.46</v>
          </cell>
          <cell r="E1185">
            <v>11551.840179999999</v>
          </cell>
        </row>
        <row r="1192">
          <cell r="D1192">
            <v>423508.99684000004</v>
          </cell>
          <cell r="E1192">
            <v>292857.50253000006</v>
          </cell>
        </row>
        <row r="1209">
          <cell r="D1209">
            <v>34846.018640000002</v>
          </cell>
          <cell r="E1209">
            <v>25502.696059999998</v>
          </cell>
        </row>
        <row r="1230">
          <cell r="D1230">
            <v>1233229.45</v>
          </cell>
          <cell r="E1230">
            <v>711642.86676999996</v>
          </cell>
        </row>
        <row r="1233">
          <cell r="D1233">
            <v>1233229.45</v>
          </cell>
          <cell r="E1233">
            <v>711642.86676999996</v>
          </cell>
        </row>
        <row r="1237">
          <cell r="D1237">
            <v>28875644.511789996</v>
          </cell>
          <cell r="E1237">
            <v>19970446.228010003</v>
          </cell>
        </row>
        <row r="1243">
          <cell r="D1243">
            <v>0</v>
          </cell>
          <cell r="E1243">
            <v>0</v>
          </cell>
        </row>
        <row r="1244">
          <cell r="D1244">
            <v>0</v>
          </cell>
          <cell r="E1244">
            <v>0</v>
          </cell>
        </row>
        <row r="1247">
          <cell r="D1247">
            <v>2340000</v>
          </cell>
          <cell r="E1247">
            <v>2458600</v>
          </cell>
        </row>
        <row r="1248">
          <cell r="D1248">
            <v>-2745030.42</v>
          </cell>
          <cell r="E1248">
            <v>-2563602.89763</v>
          </cell>
        </row>
        <row r="1250">
          <cell r="E1250">
            <v>1422790.13</v>
          </cell>
        </row>
        <row r="1251">
          <cell r="D1251">
            <v>9372495.0600000005</v>
          </cell>
          <cell r="E1251">
            <v>5017990.13</v>
          </cell>
        </row>
        <row r="1252">
          <cell r="D1252">
            <v>-7513200</v>
          </cell>
          <cell r="E1252">
            <v>-3595200</v>
          </cell>
        </row>
        <row r="1253">
          <cell r="D1253">
            <v>131.67204000000001</v>
          </cell>
        </row>
        <row r="1254">
          <cell r="D1254">
            <v>0</v>
          </cell>
        </row>
        <row r="1257">
          <cell r="D1257">
            <v>131.67204000000001</v>
          </cell>
          <cell r="E1257">
            <v>98.75403</v>
          </cell>
        </row>
        <row r="1258">
          <cell r="D1258">
            <v>0</v>
          </cell>
          <cell r="E1258">
            <v>0</v>
          </cell>
        </row>
        <row r="1262">
          <cell r="D1262">
            <v>-39038254.651579998</v>
          </cell>
          <cell r="E1262">
            <v>-27013084.348379999</v>
          </cell>
        </row>
        <row r="1263">
          <cell r="D1263">
            <v>-39133874.931790002</v>
          </cell>
          <cell r="E1263">
            <v>-26373603.254500002</v>
          </cell>
        </row>
      </sheetData>
      <sheetData sheetId="1"/>
      <sheetData sheetId="2">
        <row r="21">
          <cell r="D21">
            <v>421742.10000000003</v>
          </cell>
          <cell r="E21">
            <v>414994.94607999997</v>
          </cell>
        </row>
        <row r="29">
          <cell r="D29">
            <v>30105.4</v>
          </cell>
          <cell r="E29">
            <v>22392.40036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9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85" t="s">
        <v>0</v>
      </c>
      <c r="C2" s="86"/>
      <c r="D2" s="86"/>
      <c r="E2" s="8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16496389.545999998</v>
      </c>
      <c r="D6" s="17">
        <f>D7+D11+D15+D18+D19+D20+D21+D22+D23+D24+D25+D26+D10</f>
        <v>10926914.957389997</v>
      </c>
      <c r="E6" s="18">
        <f>D6/C6</f>
        <v>0.66238220956897365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8711494</v>
      </c>
      <c r="D7" s="21">
        <f>D8+D9</f>
        <v>5770634.118999999</v>
      </c>
      <c r="E7" s="22">
        <f>D7/C7</f>
        <v>0.6624161273600141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[1]Расшир!D9</f>
        <v>1304756</v>
      </c>
      <c r="D8" s="25">
        <f>[1]Расшир!E9</f>
        <v>869147.38428999996</v>
      </c>
      <c r="E8" s="22">
        <f>D8/C8</f>
        <v>0.66613787121116896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[1]Расшир!D13</f>
        <v>7406738</v>
      </c>
      <c r="D9" s="25">
        <f>[1]Расшир!E13</f>
        <v>4901486.7347099995</v>
      </c>
      <c r="E9" s="26">
        <f>D9/C9</f>
        <v>0.66176051248336309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421742.10000000003</v>
      </c>
      <c r="D10" s="21">
        <f>[1]экономика!E21</f>
        <v>414994.94607999997</v>
      </c>
      <c r="E10" s="29">
        <f t="shared" ref="E10:E85" si="0">D10/C10</f>
        <v>0.98400170644571627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1259495</v>
      </c>
      <c r="D11" s="20">
        <f>D12+D13+D14</f>
        <v>1052259.22973</v>
      </c>
      <c r="E11" s="22">
        <f t="shared" si="0"/>
        <v>0.83546122035418957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[1]Расшир!D32</f>
        <v>1228887.8</v>
      </c>
      <c r="D12" s="24">
        <f>[1]Расшир!E32</f>
        <v>1029241.96965</v>
      </c>
      <c r="E12" s="26">
        <f t="shared" si="0"/>
        <v>0.83753941543727584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[1]Расшир!D35</f>
        <v>501.8</v>
      </c>
      <c r="D13" s="24">
        <f>[1]Расшир!E35</f>
        <v>624.85971999999992</v>
      </c>
      <c r="E13" s="26">
        <f t="shared" si="0"/>
        <v>1.2452365882821839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30105.4</v>
      </c>
      <c r="D14" s="24">
        <f>[1]экономика!E29</f>
        <v>22392.40036</v>
      </c>
      <c r="E14" s="22">
        <f t="shared" si="0"/>
        <v>0.74380012755186775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1306660.53</v>
      </c>
      <c r="D15" s="20">
        <f>D16+D17</f>
        <v>1012109.7700700001</v>
      </c>
      <c r="E15" s="22">
        <f t="shared" si="0"/>
        <v>0.77457744137262652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[1]Расшир!D41</f>
        <v>212950.02</v>
      </c>
      <c r="D16" s="24">
        <f>[1]Расшир!E41</f>
        <v>169094.52606</v>
      </c>
      <c r="E16" s="26">
        <f t="shared" si="0"/>
        <v>0.79405733824303004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[1]Расшир!D42</f>
        <v>1093710.51</v>
      </c>
      <c r="D17" s="24">
        <f>[1]Расшир!E42</f>
        <v>843015.24401000002</v>
      </c>
      <c r="E17" s="26">
        <f t="shared" si="0"/>
        <v>0.77078462381238344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[1]Расшир!D51</f>
        <v>387499.5</v>
      </c>
      <c r="D18" s="20">
        <f>[1]Расшир!E51</f>
        <v>205161.09358000002</v>
      </c>
      <c r="E18" s="22">
        <f t="shared" si="0"/>
        <v>0.52944866659182788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[1]Расшир!D59</f>
        <v>27.300000000000004</v>
      </c>
      <c r="D19" s="20">
        <f>[1]Расшир!E59</f>
        <v>260.82240999999999</v>
      </c>
      <c r="E19" s="22" t="s">
        <v>20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32" t="s">
        <v>21</v>
      </c>
      <c r="C20" s="20">
        <f>[1]Расшир!D76</f>
        <v>2656945.2799999998</v>
      </c>
      <c r="D20" s="20">
        <f>[1]Расшир!E76</f>
        <v>1153998.7997699999</v>
      </c>
      <c r="E20" s="22">
        <f t="shared" si="0"/>
        <v>0.43433291925756184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22</v>
      </c>
      <c r="C21" s="20">
        <f>[1]Расшир!D106</f>
        <v>68508.17</v>
      </c>
      <c r="D21" s="20">
        <f>[1]Расшир!E106</f>
        <v>68552.310020000004</v>
      </c>
      <c r="E21" s="22">
        <f t="shared" si="0"/>
        <v>1.0006443030079479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23</v>
      </c>
      <c r="C22" s="20">
        <f>[1]Расшир!D114</f>
        <v>19501.439999999999</v>
      </c>
      <c r="D22" s="20">
        <f>[1]Расшир!E114</f>
        <v>24994.187429999998</v>
      </c>
      <c r="E22" s="22" t="s">
        <v>20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24</v>
      </c>
      <c r="C23" s="20">
        <f>[1]Расшир!D128</f>
        <v>1466420.08</v>
      </c>
      <c r="D23" s="20">
        <f>[1]Расшир!E128</f>
        <v>913210.70249000005</v>
      </c>
      <c r="E23" s="22">
        <f t="shared" si="0"/>
        <v>0.62274836177229653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20">
        <f>[1]Расшир!D149</f>
        <v>591.15</v>
      </c>
      <c r="D24" s="20">
        <f>[1]Расшир!E149</f>
        <v>79.2</v>
      </c>
      <c r="E24" s="22">
        <f t="shared" si="0"/>
        <v>0.13397614818573966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20">
        <f>[1]Расшир!D154</f>
        <v>197504.99599999993</v>
      </c>
      <c r="D25" s="20">
        <f>[1]Расшир!E154</f>
        <v>166700.78420000002</v>
      </c>
      <c r="E25" s="22">
        <f t="shared" si="0"/>
        <v>0.84403325270820029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27</v>
      </c>
      <c r="C26" s="20">
        <f>[1]Расшир!D205</f>
        <v>0</v>
      </c>
      <c r="D26" s="20">
        <f>[1]Расшир!E205</f>
        <v>143958.99260999999</v>
      </c>
      <c r="E26" s="22" t="s">
        <v>20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[1]Расшир!D211</f>
        <v>10829238.373540001</v>
      </c>
      <c r="D27" s="20">
        <f>[1]Расшир!E211</f>
        <v>8365126.3780999975</v>
      </c>
      <c r="E27" s="22">
        <f t="shared" si="0"/>
        <v>0.77245749789193141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f>[1]Расшир!D212</f>
        <v>10878672.009540001</v>
      </c>
      <c r="D28" s="20">
        <f>[1]Расшир!E212</f>
        <v>8467523.3078599982</v>
      </c>
      <c r="E28" s="22">
        <f t="shared" si="0"/>
        <v>0.77836001493881268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customHeight="1" x14ac:dyDescent="0.25">
      <c r="A29" s="10"/>
      <c r="B29" s="33" t="s">
        <v>30</v>
      </c>
      <c r="C29" s="20">
        <f>[1]Расшир!D331</f>
        <v>0</v>
      </c>
      <c r="D29" s="20">
        <f>[1]Расшир!E331</f>
        <v>1800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4" t="s">
        <v>31</v>
      </c>
      <c r="C30" s="20">
        <v>0</v>
      </c>
      <c r="D30" s="20">
        <v>0</v>
      </c>
      <c r="E30" s="22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24.75" customHeight="1" x14ac:dyDescent="0.25">
      <c r="A31" s="10"/>
      <c r="B31" s="33" t="s">
        <v>32</v>
      </c>
      <c r="C31" s="20">
        <f>[1]Расшир!D342</f>
        <v>-68534.745999999999</v>
      </c>
      <c r="D31" s="20">
        <f>[1]Расшир!E342</f>
        <v>-126729.05678</v>
      </c>
      <c r="E31" s="22" t="s">
        <v>20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3" t="s">
        <v>33</v>
      </c>
      <c r="C32" s="28">
        <f>[1]Расшир!D334</f>
        <v>19101.11</v>
      </c>
      <c r="D32" s="28">
        <f>[1]Расшир!E334</f>
        <v>19204.578030000001</v>
      </c>
      <c r="E32" s="22">
        <f t="shared" si="0"/>
        <v>1.0054168595437647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24.75" customHeight="1" x14ac:dyDescent="0.25">
      <c r="A33" s="10"/>
      <c r="B33" s="35" t="s">
        <v>34</v>
      </c>
      <c r="C33" s="28">
        <f>[1]Расшир!D336</f>
        <v>0</v>
      </c>
      <c r="D33" s="28">
        <f>[1]Расшир!E336</f>
        <v>3327.5489899999998</v>
      </c>
      <c r="E33" s="22" t="s">
        <v>20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s="40" customFormat="1" ht="18.75" x14ac:dyDescent="0.3">
      <c r="A34" s="36"/>
      <c r="B34" s="37" t="s">
        <v>35</v>
      </c>
      <c r="C34" s="20">
        <f>[1]Расшир!D361</f>
        <v>27325627.919539999</v>
      </c>
      <c r="D34" s="20">
        <f>[1]Расшир!E361</f>
        <v>19292041.335489996</v>
      </c>
      <c r="E34" s="22">
        <f t="shared" si="0"/>
        <v>0.70600541705007447</v>
      </c>
      <c r="F34" s="38"/>
      <c r="G34" s="38"/>
      <c r="H34" s="39"/>
      <c r="I34" s="39"/>
      <c r="J34" s="39"/>
      <c r="K34" s="39"/>
      <c r="L34" s="39"/>
      <c r="M34" s="39"/>
      <c r="N34" s="39"/>
      <c r="O34" s="39"/>
    </row>
    <row r="35" spans="1:15" ht="15.75" hidden="1" x14ac:dyDescent="0.25">
      <c r="A35" s="10"/>
      <c r="B35" s="23"/>
      <c r="C35" s="41"/>
      <c r="D35" s="41"/>
      <c r="E35" s="79" t="e">
        <f t="shared" si="0"/>
        <v>#DIV/0!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2"/>
      <c r="D36" s="42"/>
      <c r="E36" s="80"/>
    </row>
    <row r="37" spans="1:15" ht="15.75" x14ac:dyDescent="0.25">
      <c r="A37" s="10"/>
      <c r="B37" s="15" t="s">
        <v>36</v>
      </c>
      <c r="C37" s="41"/>
      <c r="D37" s="41"/>
      <c r="E37" s="79"/>
      <c r="F37" s="19"/>
      <c r="G37" s="19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3"/>
      <c r="B38" s="44"/>
      <c r="C38" s="45"/>
      <c r="D38" s="45"/>
      <c r="E38" s="81"/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6" t="s">
        <v>37</v>
      </c>
      <c r="B39" s="47" t="s">
        <v>38</v>
      </c>
      <c r="C39" s="48">
        <f>[1]Расшир!D364</f>
        <v>2361537.0852899994</v>
      </c>
      <c r="D39" s="48">
        <f>[1]Расшир!E364</f>
        <v>1546631.85253</v>
      </c>
      <c r="E39" s="82">
        <f t="shared" si="0"/>
        <v>0.65492592183453768</v>
      </c>
      <c r="F39" s="19"/>
      <c r="G39" s="19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49" t="s">
        <v>39</v>
      </c>
      <c r="B40" s="50" t="s">
        <v>40</v>
      </c>
      <c r="C40" s="24">
        <f>[1]Расшир!D388</f>
        <v>2566.14</v>
      </c>
      <c r="D40" s="24">
        <f>[1]Расшир!E388</f>
        <v>1996.55576</v>
      </c>
      <c r="E40" s="26">
        <f t="shared" si="0"/>
        <v>0.7780385169943963</v>
      </c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49" t="s">
        <v>41</v>
      </c>
      <c r="B41" s="50" t="s">
        <v>42</v>
      </c>
      <c r="C41" s="24">
        <f>[1]Расшир!D406</f>
        <v>60284.348389999999</v>
      </c>
      <c r="D41" s="24">
        <f>[1]Расшир!E406</f>
        <v>42795.33135</v>
      </c>
      <c r="E41" s="26">
        <f t="shared" si="0"/>
        <v>0.70989124860639474</v>
      </c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49" t="s">
        <v>43</v>
      </c>
      <c r="B42" s="50" t="s">
        <v>44</v>
      </c>
      <c r="C42" s="24">
        <f>[1]Расшир!D421</f>
        <v>896767.54978999996</v>
      </c>
      <c r="D42" s="24">
        <f>[1]Расшир!E421</f>
        <v>639285.43218999996</v>
      </c>
      <c r="E42" s="26">
        <f t="shared" si="0"/>
        <v>0.71287752588695286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15.75" x14ac:dyDescent="0.25">
      <c r="A43" s="49" t="s">
        <v>45</v>
      </c>
      <c r="B43" s="50" t="s">
        <v>46</v>
      </c>
      <c r="C43" s="24">
        <f>[1]Расшир!D441</f>
        <v>1260.6779999999999</v>
      </c>
      <c r="D43" s="24">
        <f>[1]Расшир!E441</f>
        <v>182.97050000000002</v>
      </c>
      <c r="E43" s="26">
        <v>4.5999999999999999E-2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49" t="s">
        <v>47</v>
      </c>
      <c r="B44" s="50" t="s">
        <v>48</v>
      </c>
      <c r="C44" s="24">
        <f>[1]Расшир!D447</f>
        <v>182518.31764000002</v>
      </c>
      <c r="D44" s="24">
        <f>[1]Расшир!E447</f>
        <v>125070.56017000001</v>
      </c>
      <c r="E44" s="26">
        <f t="shared" si="0"/>
        <v>0.68524935900784356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49" t="s">
        <v>49</v>
      </c>
      <c r="B45" s="50" t="s">
        <v>50</v>
      </c>
      <c r="C45" s="24">
        <f>[1]Расшир!D462</f>
        <v>7288.0589299999992</v>
      </c>
      <c r="D45" s="24">
        <f>[1]Расшир!E462</f>
        <v>5755.9144300000007</v>
      </c>
      <c r="E45" s="26">
        <f t="shared" si="0"/>
        <v>0.78977331073803503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49" t="s">
        <v>51</v>
      </c>
      <c r="B46" s="50" t="s">
        <v>52</v>
      </c>
      <c r="C46" s="24">
        <f>[1]Расшир!D476</f>
        <v>49319.625460000003</v>
      </c>
      <c r="D46" s="24">
        <f>[1]Расшир!E476</f>
        <v>0</v>
      </c>
      <c r="E46" s="26" t="s">
        <v>20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49" t="s">
        <v>53</v>
      </c>
      <c r="B47" s="50" t="s">
        <v>54</v>
      </c>
      <c r="C47" s="24">
        <f>[1]Расшир!D478</f>
        <v>1161532.36708</v>
      </c>
      <c r="D47" s="24">
        <f>[1]Расшир!E478</f>
        <v>731545.08812999993</v>
      </c>
      <c r="E47" s="26">
        <f t="shared" si="0"/>
        <v>0.62981033405814257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6" t="s">
        <v>55</v>
      </c>
      <c r="B48" s="51" t="s">
        <v>56</v>
      </c>
      <c r="C48" s="48">
        <f>[1]Расшир!D501</f>
        <v>70447.203590000005</v>
      </c>
      <c r="D48" s="48">
        <f>[1]Расшир!E501</f>
        <v>52581.75101</v>
      </c>
      <c r="E48" s="82">
        <f t="shared" si="0"/>
        <v>0.74639940736361587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52" t="s">
        <v>57</v>
      </c>
      <c r="B49" s="53" t="s">
        <v>58</v>
      </c>
      <c r="C49" s="24">
        <f>[1]Расшир!D540</f>
        <v>70447.203590000005</v>
      </c>
      <c r="D49" s="24">
        <f>[1]Расшир!E540</f>
        <v>52581.751010000007</v>
      </c>
      <c r="E49" s="26">
        <f>D49/C49</f>
        <v>0.74639940736361599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6" t="s">
        <v>59</v>
      </c>
      <c r="B50" s="47" t="s">
        <v>60</v>
      </c>
      <c r="C50" s="48">
        <f>[1]Расшир!D565</f>
        <v>3988125.3396800002</v>
      </c>
      <c r="D50" s="48">
        <f>[1]Расшир!E565</f>
        <v>2248492.9447899996</v>
      </c>
      <c r="E50" s="82">
        <f t="shared" si="0"/>
        <v>0.56379696054648432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49" t="s">
        <v>61</v>
      </c>
      <c r="B51" s="50" t="s">
        <v>62</v>
      </c>
      <c r="C51" s="24">
        <f>[1]Расшир!D607</f>
        <v>587896.27528000006</v>
      </c>
      <c r="D51" s="24">
        <f>[1]Расшир!E607</f>
        <v>459084.22837999999</v>
      </c>
      <c r="E51" s="26">
        <f t="shared" si="0"/>
        <v>0.78089324202870625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49" t="s">
        <v>63</v>
      </c>
      <c r="B52" s="50" t="s">
        <v>64</v>
      </c>
      <c r="C52" s="24">
        <f>[1]Расшир!D626</f>
        <v>3266833.8902200004</v>
      </c>
      <c r="D52" s="24">
        <f>[1]Расшир!E626</f>
        <v>1684655.3998799999</v>
      </c>
      <c r="E52" s="26">
        <f t="shared" si="0"/>
        <v>0.51568443835586297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49" t="s">
        <v>65</v>
      </c>
      <c r="B53" s="50" t="s">
        <v>66</v>
      </c>
      <c r="C53" s="54">
        <f>[1]Расшир!D636</f>
        <v>133395.17417999997</v>
      </c>
      <c r="D53" s="24">
        <f>[1]Расшир!E636</f>
        <v>104753.31653000001</v>
      </c>
      <c r="E53" s="26">
        <f t="shared" si="0"/>
        <v>0.78528565350234192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5" t="s">
        <v>67</v>
      </c>
      <c r="B54" s="47" t="s">
        <v>68</v>
      </c>
      <c r="C54" s="48">
        <f>[1]Расшир!D659</f>
        <v>4352376.482139999</v>
      </c>
      <c r="D54" s="48">
        <f>[1]Расшир!E659</f>
        <v>2995582.1590400003</v>
      </c>
      <c r="E54" s="82">
        <f t="shared" si="0"/>
        <v>0.68826356619938289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49" t="s">
        <v>69</v>
      </c>
      <c r="B55" s="50" t="s">
        <v>70</v>
      </c>
      <c r="C55" s="24">
        <f>[1]Расшир!D679</f>
        <v>1976962.79097</v>
      </c>
      <c r="D55" s="24">
        <f>[1]Расшир!E679</f>
        <v>1483368.2528300001</v>
      </c>
      <c r="E55" s="26">
        <f t="shared" si="0"/>
        <v>0.75032684459487631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49" t="s">
        <v>71</v>
      </c>
      <c r="B56" s="50" t="s">
        <v>72</v>
      </c>
      <c r="C56" s="24">
        <f>[1]Расшир!D689</f>
        <v>930910.70753000001</v>
      </c>
      <c r="D56" s="24">
        <f>[1]Расшир!E689</f>
        <v>710265.71059999999</v>
      </c>
      <c r="E56" s="26">
        <f t="shared" si="0"/>
        <v>0.76297941881510756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49" t="s">
        <v>73</v>
      </c>
      <c r="B57" s="50" t="s">
        <v>74</v>
      </c>
      <c r="C57" s="24">
        <f>[1]Расшир!D700</f>
        <v>662071.37993000005</v>
      </c>
      <c r="D57" s="24">
        <f>[1]Расшир!E700</f>
        <v>375298.74764999998</v>
      </c>
      <c r="E57" s="26">
        <f t="shared" si="0"/>
        <v>0.56685541623877445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49" t="s">
        <v>75</v>
      </c>
      <c r="B58" s="50" t="s">
        <v>76</v>
      </c>
      <c r="C58" s="24">
        <f>[1]Расшир!D711</f>
        <v>163723</v>
      </c>
      <c r="D58" s="24">
        <f>[1]Расшир!E711</f>
        <v>146500</v>
      </c>
      <c r="E58" s="26">
        <f t="shared" si="0"/>
        <v>0.89480402875588649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49" t="s">
        <v>77</v>
      </c>
      <c r="B59" s="50" t="s">
        <v>78</v>
      </c>
      <c r="C59" s="24">
        <f>[1]Расшир!D714</f>
        <v>618708.60370999994</v>
      </c>
      <c r="D59" s="24">
        <f>[1]Расшир!E714</f>
        <v>280149.44796000002</v>
      </c>
      <c r="E59" s="26">
        <f t="shared" si="0"/>
        <v>0.45279707810772774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79</v>
      </c>
      <c r="B60" s="47" t="s">
        <v>80</v>
      </c>
      <c r="C60" s="48">
        <f>[1]Расшир!D735</f>
        <v>5293.2748000000001</v>
      </c>
      <c r="D60" s="48">
        <f>[1]Расшир!E735</f>
        <v>5041.8585000000003</v>
      </c>
      <c r="E60" s="57">
        <f>D60/C60</f>
        <v>0.95250269266201715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52" t="s">
        <v>81</v>
      </c>
      <c r="B61" s="53" t="s">
        <v>82</v>
      </c>
      <c r="C61" s="24">
        <f>[1]Расшир!D745</f>
        <v>5293.2748000000001</v>
      </c>
      <c r="D61" s="24">
        <f>[1]Расшир!E745</f>
        <v>5041.8585000000003</v>
      </c>
      <c r="E61" s="26">
        <f>D61/C61</f>
        <v>0.95250269266201715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56" t="s">
        <v>83</v>
      </c>
      <c r="B62" s="47" t="s">
        <v>84</v>
      </c>
      <c r="C62" s="48">
        <f>[1]Расшир!D755</f>
        <v>13811263.337019999</v>
      </c>
      <c r="D62" s="48">
        <f>[1]Расшир!E755</f>
        <v>10154535.802229999</v>
      </c>
      <c r="E62" s="82">
        <f t="shared" si="0"/>
        <v>0.73523584008506804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49" t="s">
        <v>85</v>
      </c>
      <c r="B63" s="50" t="s">
        <v>86</v>
      </c>
      <c r="C63" s="24">
        <f>[1]Расшир!D780</f>
        <v>5387295.9677799996</v>
      </c>
      <c r="D63" s="24">
        <f>[1]Расшир!E780</f>
        <v>3889903.6528099999</v>
      </c>
      <c r="E63" s="26">
        <f t="shared" si="0"/>
        <v>0.72205122496972329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49" t="s">
        <v>87</v>
      </c>
      <c r="B64" s="50" t="s">
        <v>88</v>
      </c>
      <c r="C64" s="24">
        <f>[1]Расшир!D801</f>
        <v>7355172.4759100005</v>
      </c>
      <c r="D64" s="24">
        <f>[1]Расшир!E801</f>
        <v>5459091.0158500001</v>
      </c>
      <c r="E64" s="26">
        <f t="shared" si="0"/>
        <v>0.74221114919192799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49" t="s">
        <v>89</v>
      </c>
      <c r="B65" s="50" t="s">
        <v>90</v>
      </c>
      <c r="C65" s="24">
        <f>[1]Расшир!D825</f>
        <v>497263.51957999996</v>
      </c>
      <c r="D65" s="24">
        <f>[1]Расшир!E825</f>
        <v>432348.09441999998</v>
      </c>
      <c r="E65" s="26">
        <f t="shared" si="0"/>
        <v>0.86945468025720241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49" t="s">
        <v>91</v>
      </c>
      <c r="B66" s="50" t="s">
        <v>92</v>
      </c>
      <c r="C66" s="24">
        <f>[1]Расшир!D844</f>
        <v>571531.37375000003</v>
      </c>
      <c r="D66" s="24">
        <f>[1]Расшир!E844</f>
        <v>373193.03915000003</v>
      </c>
      <c r="E66" s="26">
        <f t="shared" si="0"/>
        <v>0.65297034649447361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33.75" customHeight="1" x14ac:dyDescent="0.25">
      <c r="A67" s="56" t="s">
        <v>93</v>
      </c>
      <c r="B67" s="51" t="s">
        <v>94</v>
      </c>
      <c r="C67" s="48">
        <f>[1]Расшир!D865</f>
        <v>750846.74959999986</v>
      </c>
      <c r="D67" s="48">
        <f>[1]Расшир!E865</f>
        <v>582063.98510000005</v>
      </c>
      <c r="E67" s="82">
        <f t="shared" si="0"/>
        <v>0.77521010167532078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8.75" customHeight="1" x14ac:dyDescent="0.25">
      <c r="A68" s="49" t="s">
        <v>95</v>
      </c>
      <c r="B68" s="50" t="s">
        <v>96</v>
      </c>
      <c r="C68" s="24">
        <f>[1]Расшир!D887</f>
        <v>678978.88127999997</v>
      </c>
      <c r="D68" s="24">
        <f>[1]Расшир!E887</f>
        <v>530591.63980999996</v>
      </c>
      <c r="E68" s="26">
        <f t="shared" si="0"/>
        <v>0.78145529181958828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22.5" customHeight="1" x14ac:dyDescent="0.25">
      <c r="A69" s="49" t="s">
        <v>97</v>
      </c>
      <c r="B69" s="50" t="s">
        <v>98</v>
      </c>
      <c r="C69" s="24">
        <f>[1]Расшир!D908</f>
        <v>23150.004000000001</v>
      </c>
      <c r="D69" s="24">
        <f>[1]Расшир!E908</f>
        <v>16717.328089999999</v>
      </c>
      <c r="E69" s="26">
        <f t="shared" si="0"/>
        <v>0.72213067824955879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32.25" customHeight="1" x14ac:dyDescent="0.25">
      <c r="A70" s="49" t="s">
        <v>99</v>
      </c>
      <c r="B70" s="50" t="s">
        <v>100</v>
      </c>
      <c r="C70" s="24">
        <f>[1]Расшир!D928</f>
        <v>48717.864320000001</v>
      </c>
      <c r="D70" s="24">
        <f>[1]Расшир!E928</f>
        <v>34755.017200000002</v>
      </c>
      <c r="E70" s="26">
        <f t="shared" si="0"/>
        <v>0.71339369418400644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26.25" customHeight="1" x14ac:dyDescent="0.25">
      <c r="A71" s="56" t="s">
        <v>101</v>
      </c>
      <c r="B71" s="58" t="s">
        <v>102</v>
      </c>
      <c r="C71" s="48">
        <f>[1]Расшир!D947</f>
        <v>81402.786189999999</v>
      </c>
      <c r="D71" s="48">
        <f>[1]Расшир!E947</f>
        <v>80513.352740000002</v>
      </c>
      <c r="E71" s="57">
        <f t="shared" si="0"/>
        <v>0.98907367313049954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" customHeight="1" x14ac:dyDescent="0.25">
      <c r="A72" s="52" t="s">
        <v>103</v>
      </c>
      <c r="B72" s="53" t="s">
        <v>104</v>
      </c>
      <c r="C72" s="24">
        <f>[1]Расшир!D968</f>
        <v>81402.786189999999</v>
      </c>
      <c r="D72" s="24">
        <f>[1]Расшир!E968</f>
        <v>80513.352740000002</v>
      </c>
      <c r="E72" s="26">
        <f t="shared" si="0"/>
        <v>0.98907367313049954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15.75" x14ac:dyDescent="0.25">
      <c r="A73" s="56" t="s">
        <v>105</v>
      </c>
      <c r="B73" s="47" t="s">
        <v>106</v>
      </c>
      <c r="C73" s="48">
        <f>[1]Расшир!D1067</f>
        <v>1746960.3279999997</v>
      </c>
      <c r="D73" s="48">
        <f>[1]Расшир!E1067</f>
        <v>1263447.61653</v>
      </c>
      <c r="E73" s="82">
        <f t="shared" si="0"/>
        <v>0.72322627839892206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49" t="s">
        <v>107</v>
      </c>
      <c r="B74" s="50" t="s">
        <v>108</v>
      </c>
      <c r="C74" s="24">
        <f>[1]Расшир!D1090</f>
        <v>28477.02</v>
      </c>
      <c r="D74" s="24">
        <f>[1]Расшир!E1090</f>
        <v>21545.2925</v>
      </c>
      <c r="E74" s="26">
        <f t="shared" si="0"/>
        <v>0.75658522204921719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49" t="s">
        <v>109</v>
      </c>
      <c r="B75" s="50" t="s">
        <v>110</v>
      </c>
      <c r="C75" s="24">
        <f>[1]Расшир!D1093</f>
        <v>635743.47461999999</v>
      </c>
      <c r="D75" s="24">
        <f>[1]Расшир!E1093</f>
        <v>544312.35042000003</v>
      </c>
      <c r="E75" s="26">
        <f t="shared" si="0"/>
        <v>0.85618236309125995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49" t="s">
        <v>111</v>
      </c>
      <c r="B76" s="50" t="s">
        <v>112</v>
      </c>
      <c r="C76" s="24">
        <f>[1]Расшир!D1113</f>
        <v>556428.17356000002</v>
      </c>
      <c r="D76" s="24">
        <f>[1]Расшир!E1113</f>
        <v>296716.76674999995</v>
      </c>
      <c r="E76" s="26">
        <f t="shared" si="0"/>
        <v>0.53325259368450151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49" t="s">
        <v>113</v>
      </c>
      <c r="B77" s="50" t="s">
        <v>114</v>
      </c>
      <c r="C77" s="24">
        <f>[1]Расшир!D1132</f>
        <v>79947.400000000009</v>
      </c>
      <c r="D77" s="24">
        <f>[1]Расшир!E1132</f>
        <v>61531.510020000002</v>
      </c>
      <c r="E77" s="26">
        <f t="shared" si="0"/>
        <v>0.76964992007244759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49" t="s">
        <v>115</v>
      </c>
      <c r="B78" s="50" t="s">
        <v>116</v>
      </c>
      <c r="C78" s="24">
        <f>[1]Расшир!D1138</f>
        <v>446364.25982000004</v>
      </c>
      <c r="D78" s="24">
        <f>[1]Расшир!E1138</f>
        <v>339341.69683999999</v>
      </c>
      <c r="E78" s="26">
        <f t="shared" si="0"/>
        <v>0.76023491884597183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117</v>
      </c>
      <c r="B79" s="47" t="s">
        <v>118</v>
      </c>
      <c r="C79" s="48">
        <f>[1]Расшир!D1160</f>
        <v>474162.47548000002</v>
      </c>
      <c r="D79" s="48">
        <f>[1]Расшир!E1160</f>
        <v>329912.03877000004</v>
      </c>
      <c r="E79" s="82">
        <f t="shared" si="0"/>
        <v>0.69577846377663344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49" t="s">
        <v>119</v>
      </c>
      <c r="B80" s="50" t="s">
        <v>120</v>
      </c>
      <c r="C80" s="24">
        <f>[1]Расшир!D1185</f>
        <v>15807.46</v>
      </c>
      <c r="D80" s="24">
        <f>[1]Расшир!E1185</f>
        <v>11551.840179999999</v>
      </c>
      <c r="E80" s="26">
        <f t="shared" si="0"/>
        <v>0.73078408422352481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49" t="s">
        <v>121</v>
      </c>
      <c r="B81" s="50" t="s">
        <v>122</v>
      </c>
      <c r="C81" s="24">
        <f>[1]Расшир!D1192</f>
        <v>423508.99684000004</v>
      </c>
      <c r="D81" s="24">
        <f>[1]Расшир!E1192</f>
        <v>292857.50253000006</v>
      </c>
      <c r="E81" s="26">
        <f t="shared" si="0"/>
        <v>0.69150243493089336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49" t="s">
        <v>123</v>
      </c>
      <c r="B82" s="50" t="s">
        <v>124</v>
      </c>
      <c r="C82" s="24">
        <f>[1]Расшир!D1209</f>
        <v>34846.018640000002</v>
      </c>
      <c r="D82" s="24">
        <f>[1]Расшир!E1209</f>
        <v>25502.696059999998</v>
      </c>
      <c r="E82" s="26">
        <f t="shared" si="0"/>
        <v>0.73186828955906214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38.25" customHeight="1" x14ac:dyDescent="0.25">
      <c r="A83" s="56" t="s">
        <v>125</v>
      </c>
      <c r="B83" s="51" t="s">
        <v>126</v>
      </c>
      <c r="C83" s="48">
        <f>[1]Расшир!D1230</f>
        <v>1233229.45</v>
      </c>
      <c r="D83" s="48">
        <f>[1]Расшир!E1230</f>
        <v>711642.86676999996</v>
      </c>
      <c r="E83" s="82">
        <f t="shared" si="0"/>
        <v>0.57705633511265886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32.25" customHeight="1" x14ac:dyDescent="0.25">
      <c r="A84" s="49" t="s">
        <v>127</v>
      </c>
      <c r="B84" s="50" t="s">
        <v>128</v>
      </c>
      <c r="C84" s="24">
        <f>[1]Расшир!D1233</f>
        <v>1233229.45</v>
      </c>
      <c r="D84" s="24">
        <f>[1]Расшир!E1233</f>
        <v>711642.86676999996</v>
      </c>
      <c r="E84" s="26">
        <f t="shared" si="0"/>
        <v>0.57705633511265886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s="40" customFormat="1" ht="18.75" customHeight="1" x14ac:dyDescent="0.3">
      <c r="A85" s="36"/>
      <c r="B85" s="59" t="s">
        <v>129</v>
      </c>
      <c r="C85" s="60">
        <f>[1]Расшир!D1237</f>
        <v>28875644.511789996</v>
      </c>
      <c r="D85" s="60">
        <f>[1]Расшир!E1237</f>
        <v>19970446.228010003</v>
      </c>
      <c r="E85" s="83">
        <f t="shared" si="0"/>
        <v>0.69160174831270071</v>
      </c>
      <c r="F85" s="38"/>
      <c r="G85" s="38"/>
      <c r="H85" s="39"/>
      <c r="I85" s="39"/>
      <c r="J85" s="39"/>
      <c r="K85" s="39"/>
      <c r="L85" s="39"/>
      <c r="M85" s="39"/>
      <c r="N85" s="39"/>
      <c r="O85" s="39"/>
    </row>
    <row r="86" spans="1:15" ht="15.75" x14ac:dyDescent="0.25">
      <c r="A86" s="10"/>
      <c r="B86" s="23"/>
      <c r="C86" s="61"/>
      <c r="D86" s="61"/>
      <c r="E86" s="18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31.5" x14ac:dyDescent="0.25">
      <c r="A87" s="10"/>
      <c r="B87" s="32" t="s">
        <v>130</v>
      </c>
      <c r="C87" s="16">
        <f>C34-C85</f>
        <v>-1550016.592249997</v>
      </c>
      <c r="D87" s="16">
        <f>D34-D85</f>
        <v>-678404.89252000675</v>
      </c>
      <c r="E87" s="18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hidden="1" x14ac:dyDescent="0.25">
      <c r="A88" s="10"/>
      <c r="B88" s="23"/>
      <c r="C88" s="61"/>
      <c r="D88" s="61"/>
      <c r="E88" s="18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32" t="s">
        <v>131</v>
      </c>
      <c r="C89" s="16">
        <f>C90+C91</f>
        <v>0</v>
      </c>
      <c r="D89" s="16">
        <f>D90+D91</f>
        <v>0</v>
      </c>
      <c r="E89" s="18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23" t="s">
        <v>132</v>
      </c>
      <c r="C90" s="61">
        <f>[1]Расшир!D1243</f>
        <v>0</v>
      </c>
      <c r="D90" s="61">
        <f>[1]Расшир!E1243</f>
        <v>0</v>
      </c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3" t="s">
        <v>133</v>
      </c>
      <c r="C91" s="61">
        <f>[1]Расшир!D1244</f>
        <v>0</v>
      </c>
      <c r="D91" s="61">
        <f>[1]Расшир!E1244</f>
        <v>0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x14ac:dyDescent="0.25">
      <c r="A92" s="10"/>
      <c r="B92" s="23"/>
      <c r="C92" s="61"/>
      <c r="D92" s="61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47.25" x14ac:dyDescent="0.25">
      <c r="A93" s="10"/>
      <c r="B93" s="32" t="s">
        <v>134</v>
      </c>
      <c r="C93" s="16">
        <f>C94+C95</f>
        <v>-405030.41999999993</v>
      </c>
      <c r="D93" s="16">
        <f>D94+D95</f>
        <v>-105002.89763000002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31.5" x14ac:dyDescent="0.25">
      <c r="A94" s="10"/>
      <c r="B94" s="30" t="s">
        <v>135</v>
      </c>
      <c r="C94" s="61">
        <f>[1]Расшир!D1247</f>
        <v>2340000</v>
      </c>
      <c r="D94" s="61">
        <f>[1]Расшир!E1247</f>
        <v>2458600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30" t="s">
        <v>136</v>
      </c>
      <c r="C95" s="61">
        <f>[1]Расшир!D1248</f>
        <v>-2745030.42</v>
      </c>
      <c r="D95" s="61">
        <f>[1]Расшир!E1248</f>
        <v>-2563602.89763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61"/>
      <c r="D96" s="61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32" t="s">
        <v>137</v>
      </c>
      <c r="C97" s="16">
        <f>C98+C99</f>
        <v>1859295.0600000005</v>
      </c>
      <c r="D97" s="16">
        <f>[1]Расшир!E1250</f>
        <v>1422790.13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23" t="s">
        <v>138</v>
      </c>
      <c r="C98" s="61">
        <f>[1]Расшир!D1251</f>
        <v>9372495.0600000005</v>
      </c>
      <c r="D98" s="61">
        <f>[1]Расшир!E1251</f>
        <v>5017990.13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139</v>
      </c>
      <c r="C99" s="61">
        <f>[1]Расшир!D1252</f>
        <v>-7513200</v>
      </c>
      <c r="D99" s="61">
        <f>[1]Расшир!E1252</f>
        <v>-3595200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30"/>
      <c r="C100" s="61"/>
      <c r="D100" s="61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31.5" x14ac:dyDescent="0.25">
      <c r="A101" s="10"/>
      <c r="B101" s="32" t="s">
        <v>140</v>
      </c>
      <c r="C101" s="16">
        <f>C102-C103</f>
        <v>95620.280210003257</v>
      </c>
      <c r="D101" s="16">
        <f>D102-D103</f>
        <v>-639481.09387999773</v>
      </c>
      <c r="E101" s="18"/>
      <c r="F101" s="6"/>
      <c r="G101" s="62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141</v>
      </c>
      <c r="C102" s="61">
        <f>[1]Расшир!D1262</f>
        <v>-39038254.651579998</v>
      </c>
      <c r="D102" s="61">
        <f>[1]Расшир!E1262</f>
        <v>-27013084.348379999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3" t="s">
        <v>142</v>
      </c>
      <c r="C103" s="61">
        <f>[1]Расшир!D1263</f>
        <v>-39133874.931790002</v>
      </c>
      <c r="D103" s="61">
        <f>[1]Расшир!E1263</f>
        <v>-26373603.254500002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61"/>
      <c r="D104" s="61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143</v>
      </c>
      <c r="C105" s="16">
        <f>[1]Расшир!D1253</f>
        <v>131.67204000000001</v>
      </c>
      <c r="D105" s="16">
        <f>D108+D110</f>
        <v>98.75403</v>
      </c>
      <c r="E105" s="18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57.75" hidden="1" x14ac:dyDescent="0.25">
      <c r="A106" s="10"/>
      <c r="B106" s="63" t="s">
        <v>144</v>
      </c>
      <c r="C106" s="64">
        <f>[1]Расшир!D1254</f>
        <v>0</v>
      </c>
      <c r="D106" s="70">
        <f>D107</f>
        <v>0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47.25" hidden="1" x14ac:dyDescent="0.25">
      <c r="A107" s="10"/>
      <c r="B107" s="65" t="s">
        <v>145</v>
      </c>
      <c r="C107" s="24">
        <f>[1]Расшир!D1255</f>
        <v>0</v>
      </c>
      <c r="D107" s="61">
        <f>[1]Расшир!E1255</f>
        <v>0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31.5" hidden="1" x14ac:dyDescent="0.25">
      <c r="A108" s="10"/>
      <c r="B108" s="66" t="s">
        <v>146</v>
      </c>
      <c r="C108" s="67">
        <f>[1]Расшир!D1258</f>
        <v>0</v>
      </c>
      <c r="D108" s="68">
        <f>[1]Расшир!E1258</f>
        <v>0</v>
      </c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 x14ac:dyDescent="0.25">
      <c r="A109" s="10"/>
      <c r="B109" s="65"/>
      <c r="C109" s="61"/>
      <c r="D109" s="61"/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29.25" x14ac:dyDescent="0.25">
      <c r="A110" s="10"/>
      <c r="B110" s="69" t="s">
        <v>147</v>
      </c>
      <c r="C110" s="70">
        <f>C111</f>
        <v>131.67204000000001</v>
      </c>
      <c r="D110" s="70">
        <f>D111</f>
        <v>98.75403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30" x14ac:dyDescent="0.25">
      <c r="A111" s="10"/>
      <c r="B111" s="71" t="s">
        <v>148</v>
      </c>
      <c r="C111" s="72">
        <f>[1]Расшир!D1257</f>
        <v>131.67204000000001</v>
      </c>
      <c r="D111" s="73">
        <f>[1]Расшир!E1257</f>
        <v>98.75403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 hidden="1" x14ac:dyDescent="0.25">
      <c r="A112" s="10"/>
      <c r="B112" s="23"/>
      <c r="C112" s="61"/>
      <c r="D112" s="61"/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23"/>
      <c r="C113" s="61"/>
      <c r="D113" s="61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47.25" x14ac:dyDescent="0.25">
      <c r="A114" s="10"/>
      <c r="B114" s="32" t="s">
        <v>149</v>
      </c>
      <c r="C114" s="16">
        <f>C89+C93+C97+C101+C105</f>
        <v>1550016.5922500039</v>
      </c>
      <c r="D114" s="16">
        <f>D89+D93+D97+D101+D105</f>
        <v>678404.89252000209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 x14ac:dyDescent="0.25">
      <c r="B115" s="74"/>
      <c r="C115" s="75"/>
      <c r="D115" s="75"/>
      <c r="E115" s="7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"/>
      <c r="C116" s="8"/>
      <c r="D116" s="8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6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400" spans="7:7" x14ac:dyDescent="0.2">
      <c r="G400" s="84"/>
    </row>
    <row r="485" spans="4:4" ht="18.75" x14ac:dyDescent="0.3">
      <c r="D485" s="77"/>
    </row>
    <row r="486" spans="4:4" ht="18.75" x14ac:dyDescent="0.3">
      <c r="D486" s="77"/>
    </row>
    <row r="489" spans="4:4" x14ac:dyDescent="0.2">
      <c r="D489" s="78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2015-10-31T16:00:00+00:00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A75C2-2A80-4928-9F80-03F665AD7B5F}"/>
</file>

<file path=customXml/itemProps2.xml><?xml version="1.0" encoding="utf-8"?>
<ds:datastoreItem xmlns:ds="http://schemas.openxmlformats.org/officeDocument/2006/customXml" ds:itemID="{F45A0C67-F66D-4133-B92A-8E88DBC1201B}"/>
</file>

<file path=customXml/itemProps3.xml><?xml version="1.0" encoding="utf-8"?>
<ds:datastoreItem xmlns:ds="http://schemas.openxmlformats.org/officeDocument/2006/customXml" ds:itemID="{106184ED-7CA8-4696-948F-D3E07928C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01.11.2015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dcterms:created xsi:type="dcterms:W3CDTF">2015-11-17T05:17:22Z</dcterms:created>
  <dcterms:modified xsi:type="dcterms:W3CDTF">2015-11-17T09:54:26Z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