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на 01.08.2015" sheetId="1" r:id="rId1"/>
  </sheets>
  <externalReferences>
    <externalReference r:id="rId2"/>
  </externalReferences>
  <definedNames>
    <definedName name="Z_5F4BDBB1_E645_4516_8FC8_7D1E2AFE448F_.wvu.Rows" localSheetId="0" hidden="1">'на 01.08.2015'!$29:$30,'на 01.08.2015'!$35:$35,'на 01.08.2015'!$88:$91,'на 01.08.2015'!$106:$108,'на 01.08.2015'!$112:$112</definedName>
    <definedName name="Z_791A6B44_A126_477F_8F66_87C81269CCAF_.wvu.Rows" localSheetId="0" hidden="1">'на 01.08.2015'!#REF!,'на 01.08.2015'!$106:$107,'на 01.08.2015'!$113:$113</definedName>
    <definedName name="Z_AFEF4DE1_67D6_48C6_A8C8_B9E9198BBD0E_.wvu.Rows" localSheetId="0" hidden="1">'на 01.08.2015'!#REF!,'на 01.08.2015'!$113:$113</definedName>
    <definedName name="Z_CAE69FAB_AFBE_4188_8F32_69E048226F14_.wvu.PrintArea" localSheetId="0" hidden="1">'на 01.08.2015'!$B$1:$E$114</definedName>
    <definedName name="Z_CAE69FAB_AFBE_4188_8F32_69E048226F14_.wvu.Rows" localSheetId="0" hidden="1">'на 01.08.2015'!$35:$36,'на 01.08.2015'!$113:$113</definedName>
    <definedName name="Z_D2DF83CF_573E_4A86_A4BE_5A992E023C65_.wvu.Rows" localSheetId="0" hidden="1">'на 01.08.2015'!#REF!,'на 01.08.2015'!$106:$107,'на 01.08.2015'!$113:$113</definedName>
    <definedName name="Z_E2CE03E0_A708_4616_8DFD_0910D1C70A9E_.wvu.Rows" localSheetId="0" hidden="1">'на 01.08.2015'!#REF!,'на 01.08.2015'!$106:$107,'на 01.08.2015'!$113:$113</definedName>
    <definedName name="Z_E8991B2E_0E9F_48F3_A4D6_3B340ABE8C8E_.wvu.Rows" localSheetId="0" hidden="1">'на 01.08.2015'!$35:$36,'на 01.08.2015'!$113:$113</definedName>
    <definedName name="Z_F8542D9D_A523_4F6F_8CFE_9BA4BA3D5B88_.wvu.Rows" localSheetId="0" hidden="1">'на 01.08.2015'!$35:$35,'на 01.08.2015'!$88:$91,'на 01.08.2015'!$106:$108,'на 01.08.2015'!$112:$112</definedName>
  </definedNames>
  <calcPr calcId="145621"/>
</workbook>
</file>

<file path=xl/calcChain.xml><?xml version="1.0" encoding="utf-8"?>
<calcChain xmlns="http://schemas.openxmlformats.org/spreadsheetml/2006/main">
  <c r="D111" i="1" l="1"/>
  <c r="D110" i="1" s="1"/>
  <c r="C111" i="1"/>
  <c r="C110" i="1" s="1"/>
  <c r="D108" i="1"/>
  <c r="C108" i="1"/>
  <c r="D107" i="1"/>
  <c r="D106" i="1" s="1"/>
  <c r="C107" i="1"/>
  <c r="C106" i="1"/>
  <c r="C105" i="1"/>
  <c r="D103" i="1"/>
  <c r="C103" i="1"/>
  <c r="D102" i="1"/>
  <c r="C102" i="1"/>
  <c r="D101" i="1"/>
  <c r="D99" i="1"/>
  <c r="C99" i="1"/>
  <c r="D98" i="1"/>
  <c r="C98" i="1"/>
  <c r="C97" i="1" s="1"/>
  <c r="D97" i="1"/>
  <c r="D95" i="1"/>
  <c r="C95" i="1"/>
  <c r="D94" i="1"/>
  <c r="D93" i="1" s="1"/>
  <c r="C94" i="1"/>
  <c r="C93" i="1"/>
  <c r="D91" i="1"/>
  <c r="C91" i="1"/>
  <c r="D90" i="1"/>
  <c r="C90" i="1"/>
  <c r="C89" i="1" s="1"/>
  <c r="D85" i="1"/>
  <c r="C85" i="1"/>
  <c r="D84" i="1"/>
  <c r="E84" i="1" s="1"/>
  <c r="C84" i="1"/>
  <c r="D83" i="1"/>
  <c r="E83" i="1" s="1"/>
  <c r="C83" i="1"/>
  <c r="D82" i="1"/>
  <c r="C82" i="1"/>
  <c r="E82" i="1" s="1"/>
  <c r="D81" i="1"/>
  <c r="C81" i="1"/>
  <c r="E81" i="1" s="1"/>
  <c r="D80" i="1"/>
  <c r="C80" i="1"/>
  <c r="D79" i="1"/>
  <c r="E79" i="1"/>
  <c r="C79" i="1"/>
  <c r="D78" i="1"/>
  <c r="C78" i="1"/>
  <c r="D77" i="1"/>
  <c r="C77" i="1"/>
  <c r="D76" i="1"/>
  <c r="E76" i="1" s="1"/>
  <c r="C76" i="1"/>
  <c r="D75" i="1"/>
  <c r="E75" i="1" s="1"/>
  <c r="C75" i="1"/>
  <c r="D74" i="1"/>
  <c r="C74" i="1"/>
  <c r="E74" i="1" s="1"/>
  <c r="D73" i="1"/>
  <c r="C73" i="1"/>
  <c r="E73" i="1" s="1"/>
  <c r="D72" i="1"/>
  <c r="C72" i="1"/>
  <c r="D71" i="1"/>
  <c r="E71" i="1"/>
  <c r="C71" i="1"/>
  <c r="D70" i="1"/>
  <c r="C70" i="1"/>
  <c r="D69" i="1"/>
  <c r="C69" i="1"/>
  <c r="D68" i="1"/>
  <c r="E68" i="1" s="1"/>
  <c r="C68" i="1"/>
  <c r="D67" i="1"/>
  <c r="E67" i="1" s="1"/>
  <c r="C67" i="1"/>
  <c r="D66" i="1"/>
  <c r="C66" i="1"/>
  <c r="E66" i="1" s="1"/>
  <c r="D65" i="1"/>
  <c r="C65" i="1"/>
  <c r="E65" i="1" s="1"/>
  <c r="D64" i="1"/>
  <c r="C64" i="1"/>
  <c r="D63" i="1"/>
  <c r="E63" i="1"/>
  <c r="C63" i="1"/>
  <c r="D62" i="1"/>
  <c r="C62" i="1"/>
  <c r="D61" i="1"/>
  <c r="C61" i="1"/>
  <c r="D60" i="1"/>
  <c r="E60" i="1" s="1"/>
  <c r="C60" i="1"/>
  <c r="D59" i="1"/>
  <c r="E59" i="1" s="1"/>
  <c r="C59" i="1"/>
  <c r="D58" i="1"/>
  <c r="C58" i="1"/>
  <c r="E58" i="1" s="1"/>
  <c r="D57" i="1"/>
  <c r="C57" i="1"/>
  <c r="E57" i="1" s="1"/>
  <c r="D56" i="1"/>
  <c r="C56" i="1"/>
  <c r="D55" i="1"/>
  <c r="E55" i="1"/>
  <c r="C55" i="1"/>
  <c r="D54" i="1"/>
  <c r="C54" i="1"/>
  <c r="D53" i="1"/>
  <c r="C53" i="1"/>
  <c r="D52" i="1"/>
  <c r="E52" i="1" s="1"/>
  <c r="C52" i="1"/>
  <c r="D51" i="1"/>
  <c r="E51" i="1" s="1"/>
  <c r="C51" i="1"/>
  <c r="D50" i="1"/>
  <c r="C50" i="1"/>
  <c r="E50" i="1" s="1"/>
  <c r="D49" i="1"/>
  <c r="C49" i="1"/>
  <c r="E49" i="1" s="1"/>
  <c r="D48" i="1"/>
  <c r="C48" i="1"/>
  <c r="D47" i="1"/>
  <c r="E47" i="1"/>
  <c r="C47" i="1"/>
  <c r="D46" i="1"/>
  <c r="C46" i="1"/>
  <c r="D45" i="1"/>
  <c r="E45" i="1" s="1"/>
  <c r="C45" i="1"/>
  <c r="D44" i="1"/>
  <c r="E44" i="1" s="1"/>
  <c r="C44" i="1"/>
  <c r="D43" i="1"/>
  <c r="C43" i="1"/>
  <c r="D42" i="1"/>
  <c r="C42" i="1"/>
  <c r="D41" i="1"/>
  <c r="E41" i="1"/>
  <c r="C41" i="1"/>
  <c r="D40" i="1"/>
  <c r="C40" i="1"/>
  <c r="D39" i="1"/>
  <c r="C39" i="1"/>
  <c r="E35" i="1"/>
  <c r="D34" i="1"/>
  <c r="D87" i="1"/>
  <c r="C34" i="1"/>
  <c r="C87" i="1"/>
  <c r="D33" i="1"/>
  <c r="C33" i="1"/>
  <c r="D32" i="1"/>
  <c r="E32" i="1"/>
  <c r="C32" i="1"/>
  <c r="D31" i="1"/>
  <c r="C31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E23" i="1" s="1"/>
  <c r="C23" i="1"/>
  <c r="D22" i="1"/>
  <c r="E22" i="1" s="1"/>
  <c r="C22" i="1"/>
  <c r="D21" i="1"/>
  <c r="C21" i="1"/>
  <c r="E21" i="1" s="1"/>
  <c r="D20" i="1"/>
  <c r="C20" i="1"/>
  <c r="E20" i="1" s="1"/>
  <c r="D19" i="1"/>
  <c r="C19" i="1"/>
  <c r="D18" i="1"/>
  <c r="C18" i="1"/>
  <c r="E18" i="1" s="1"/>
  <c r="D17" i="1"/>
  <c r="C17" i="1"/>
  <c r="E17" i="1" s="1"/>
  <c r="D16" i="1"/>
  <c r="C16" i="1"/>
  <c r="D14" i="1"/>
  <c r="C14" i="1"/>
  <c r="E14" i="1" s="1"/>
  <c r="D13" i="1"/>
  <c r="C13" i="1"/>
  <c r="E13" i="1" s="1"/>
  <c r="D12" i="1"/>
  <c r="C12" i="1"/>
  <c r="C11" i="1" s="1"/>
  <c r="D10" i="1"/>
  <c r="C10" i="1"/>
  <c r="E10" i="1" s="1"/>
  <c r="D9" i="1"/>
  <c r="C9" i="1"/>
  <c r="E9" i="1" s="1"/>
  <c r="D8" i="1"/>
  <c r="C8" i="1"/>
  <c r="C7" i="1" l="1"/>
  <c r="C6" i="1" s="1"/>
  <c r="C15" i="1"/>
  <c r="D89" i="1"/>
  <c r="E8" i="1"/>
  <c r="D15" i="1"/>
  <c r="E24" i="1"/>
  <c r="E28" i="1"/>
  <c r="E34" i="1"/>
  <c r="E39" i="1"/>
  <c r="E42" i="1"/>
  <c r="E53" i="1"/>
  <c r="E56" i="1"/>
  <c r="E62" i="1"/>
  <c r="E69" i="1"/>
  <c r="E72" i="1"/>
  <c r="E78" i="1"/>
  <c r="E85" i="1"/>
  <c r="C101" i="1"/>
  <c r="D105" i="1"/>
  <c r="E12" i="1"/>
  <c r="E25" i="1"/>
  <c r="E27" i="1"/>
  <c r="E40" i="1"/>
  <c r="E48" i="1"/>
  <c r="E54" i="1"/>
  <c r="E61" i="1"/>
  <c r="E64" i="1"/>
  <c r="E70" i="1"/>
  <c r="E77" i="1"/>
  <c r="E80" i="1"/>
  <c r="E15" i="1"/>
  <c r="C114" i="1"/>
  <c r="D7" i="1"/>
  <c r="D11" i="1"/>
  <c r="E11" i="1" s="1"/>
  <c r="E16" i="1"/>
  <c r="D114" i="1" l="1"/>
  <c r="E7" i="1"/>
  <c r="D6" i="1"/>
  <c r="E6" i="1" s="1"/>
</calcChain>
</file>

<file path=xl/sharedStrings.xml><?xml version="1.0" encoding="utf-8"?>
<sst xmlns="http://schemas.openxmlformats.org/spreadsheetml/2006/main" count="155" uniqueCount="150">
  <si>
    <t>Сведения об исполнении бюджета г. Красноярска по состоянию на 01.08.2015 г.</t>
  </si>
  <si>
    <t>тыс. руб.</t>
  </si>
  <si>
    <t>Наименование показателей</t>
  </si>
  <si>
    <t>Бюджет города   на 2015 год с учетом изменений</t>
  </si>
  <si>
    <t>Исполненона 01.08.2015г.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</si>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</sst>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left" wrapText="1"/>
    </xf>
    <xf numFmtId="4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3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2" borderId="1" xfId="0" applyNumberFormat="1" applyFont="1" applyFill="1" applyBorder="1"/>
    <xf numFmtId="4" fontId="0" fillId="2" borderId="0" xfId="0" applyNumberFormat="1" applyFont="1" applyFill="1"/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2" borderId="4" xfId="0" applyNumberFormat="1" applyFont="1" applyFill="1" applyBorder="1"/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3" borderId="1" xfId="0" applyNumberFormat="1" applyFont="1" applyFill="1" applyBorder="1" applyAlignment="1" applyProtection="1">
      <alignment horizontal="center" vertical="center"/>
    </xf>
    <xf numFmtId="49" fontId="11" fillId="3" borderId="1" xfId="0" applyNumberFormat="1" applyFont="1" applyFill="1" applyBorder="1" applyAlignment="1" applyProtection="1">
      <alignment horizontal="left" vertical="center" wrapText="1"/>
    </xf>
    <xf numFmtId="4" fontId="11" fillId="3" borderId="1" xfId="0" applyNumberFormat="1" applyFont="1" applyFill="1" applyBorder="1" applyAlignment="1" applyProtection="1">
      <alignment horizontal="center" vertic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3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3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wrapText="1"/>
    </xf>
    <xf numFmtId="4" fontId="11" fillId="3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0" fontId="13" fillId="0" borderId="0" xfId="0" applyFont="1"/>
    <xf numFmtId="9" fontId="13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5/VII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 (расш вариант)"/>
      <sheetName val="Скоку"/>
      <sheetName val="горнов"/>
      <sheetName val="Лист1"/>
    </sheetNames>
    <sheetDataSet>
      <sheetData sheetId="0">
        <row r="9">
          <cell r="D9">
            <v>1304756</v>
          </cell>
          <cell r="E9">
            <v>681307.53654</v>
          </cell>
        </row>
        <row r="13">
          <cell r="D13">
            <v>7406738</v>
          </cell>
          <cell r="E13">
            <v>3424333.3008099999</v>
          </cell>
        </row>
        <row r="32">
          <cell r="D32">
            <v>1228887.8</v>
          </cell>
          <cell r="E32">
            <v>766786.78419000003</v>
          </cell>
        </row>
        <row r="35">
          <cell r="D35">
            <v>501.8</v>
          </cell>
          <cell r="E35">
            <v>581.69795999999997</v>
          </cell>
        </row>
        <row r="41">
          <cell r="D41">
            <v>212950.02</v>
          </cell>
          <cell r="E41">
            <v>64946.892070000002</v>
          </cell>
        </row>
        <row r="42">
          <cell r="D42">
            <v>1093710.51</v>
          </cell>
          <cell r="E42">
            <v>606319.04761000001</v>
          </cell>
        </row>
        <row r="51">
          <cell r="D51">
            <v>387499.5</v>
          </cell>
          <cell r="E51">
            <v>140604.38840999999</v>
          </cell>
        </row>
        <row r="59">
          <cell r="D59">
            <v>27.300000000000004</v>
          </cell>
          <cell r="E59">
            <v>-25.130450000000003</v>
          </cell>
        </row>
        <row r="76">
          <cell r="D76">
            <v>2656945.2799999998</v>
          </cell>
          <cell r="E76">
            <v>799616.39711999998</v>
          </cell>
        </row>
        <row r="106">
          <cell r="D106">
            <v>68508.17</v>
          </cell>
          <cell r="E106">
            <v>55108.101800000004</v>
          </cell>
        </row>
        <row r="114">
          <cell r="D114">
            <v>19501.439999999999</v>
          </cell>
          <cell r="E114">
            <v>20559.89258</v>
          </cell>
        </row>
        <row r="128">
          <cell r="D128">
            <v>1466420.08</v>
          </cell>
          <cell r="E128">
            <v>643523.28575000004</v>
          </cell>
        </row>
        <row r="149">
          <cell r="D149">
            <v>591.15</v>
          </cell>
          <cell r="E149">
            <v>39.25</v>
          </cell>
        </row>
        <row r="154">
          <cell r="D154">
            <v>197504.99599999993</v>
          </cell>
          <cell r="E154">
            <v>111075.86318999999</v>
          </cell>
        </row>
        <row r="205">
          <cell r="D205">
            <v>0</v>
          </cell>
          <cell r="E205">
            <v>78956.074199999988</v>
          </cell>
        </row>
        <row r="211">
          <cell r="D211">
            <v>10871403.955010001</v>
          </cell>
          <cell r="E211">
            <v>5816664.4775200011</v>
          </cell>
        </row>
        <row r="212">
          <cell r="D212">
            <v>10920837.591010001</v>
          </cell>
          <cell r="E212">
            <v>5922940.2595200008</v>
          </cell>
        </row>
        <row r="331">
          <cell r="D331">
            <v>0</v>
          </cell>
          <cell r="E331">
            <v>50</v>
          </cell>
        </row>
        <row r="334">
          <cell r="D334">
            <v>19101.11</v>
          </cell>
          <cell r="E334">
            <v>17473.5236</v>
          </cell>
        </row>
        <row r="336">
          <cell r="D336">
            <v>0</v>
          </cell>
          <cell r="E336">
            <v>2709.0545099999999</v>
          </cell>
        </row>
        <row r="342">
          <cell r="D342">
            <v>-68534.745999999999</v>
          </cell>
          <cell r="E342">
            <v>-126508.36010999999</v>
          </cell>
        </row>
        <row r="361">
          <cell r="D361">
            <v>27367793.501010001</v>
          </cell>
          <cell r="E361">
            <v>13518390.365510002</v>
          </cell>
        </row>
        <row r="364">
          <cell r="D364">
            <v>2380147.7813899997</v>
          </cell>
          <cell r="E364">
            <v>1145962.7335600001</v>
          </cell>
        </row>
        <row r="388">
          <cell r="D388">
            <v>2492.8000000000002</v>
          </cell>
          <cell r="E388">
            <v>1490.19831</v>
          </cell>
        </row>
        <row r="406">
          <cell r="D406">
            <v>59266.628389999998</v>
          </cell>
          <cell r="E406">
            <v>31822.907659999997</v>
          </cell>
        </row>
        <row r="421">
          <cell r="D421">
            <v>889045.1187600001</v>
          </cell>
          <cell r="E421">
            <v>469324.11179</v>
          </cell>
        </row>
        <row r="441">
          <cell r="D441">
            <v>0</v>
          </cell>
          <cell r="E441">
            <v>0</v>
          </cell>
        </row>
        <row r="447">
          <cell r="D447">
            <v>178671.84763999999</v>
          </cell>
          <cell r="E447">
            <v>92804.155760000009</v>
          </cell>
        </row>
        <row r="462">
          <cell r="D462">
            <v>7121.8789299999999</v>
          </cell>
          <cell r="E462">
            <v>4069.3673300000005</v>
          </cell>
        </row>
        <row r="476">
          <cell r="D476">
            <v>54010.546029999998</v>
          </cell>
          <cell r="E476">
            <v>0</v>
          </cell>
        </row>
        <row r="478">
          <cell r="D478">
            <v>1189538.9616400001</v>
          </cell>
          <cell r="E478">
            <v>546451.9927099999</v>
          </cell>
        </row>
        <row r="501">
          <cell r="D501">
            <v>61015.299220000001</v>
          </cell>
          <cell r="E501">
            <v>38289.628470000011</v>
          </cell>
        </row>
        <row r="540">
          <cell r="D540">
            <v>61015.299220000001</v>
          </cell>
          <cell r="E540">
            <v>38289.628470000011</v>
          </cell>
        </row>
        <row r="565">
          <cell r="D565">
            <v>3984432.7110999995</v>
          </cell>
          <cell r="E565">
            <v>1154750.6350499999</v>
          </cell>
        </row>
        <row r="607">
          <cell r="D607">
            <v>587489.07528000011</v>
          </cell>
          <cell r="E607">
            <v>313277.93871999998</v>
          </cell>
        </row>
        <row r="626">
          <cell r="D626">
            <v>3267357.5202199998</v>
          </cell>
          <cell r="E626">
            <v>794950.06384000008</v>
          </cell>
        </row>
        <row r="636">
          <cell r="D636">
            <v>129586.1156</v>
          </cell>
          <cell r="E636">
            <v>46522.632489999996</v>
          </cell>
        </row>
        <row r="659">
          <cell r="D659">
            <v>4600666.6543699987</v>
          </cell>
          <cell r="E659">
            <v>1777999.9531099999</v>
          </cell>
        </row>
        <row r="679">
          <cell r="D679">
            <v>1971595.1788300001</v>
          </cell>
          <cell r="E679">
            <v>1036817.80802</v>
          </cell>
        </row>
        <row r="689">
          <cell r="D689">
            <v>1188751.2075299998</v>
          </cell>
          <cell r="E689">
            <v>268730.33798000001</v>
          </cell>
        </row>
        <row r="700">
          <cell r="D700">
            <v>659004.49993000005</v>
          </cell>
          <cell r="E700">
            <v>142418.07642000003</v>
          </cell>
        </row>
        <row r="711">
          <cell r="D711">
            <v>163723</v>
          </cell>
          <cell r="E711">
            <v>126500</v>
          </cell>
        </row>
        <row r="714">
          <cell r="D714">
            <v>617592.76808000007</v>
          </cell>
          <cell r="E714">
            <v>203533.73069000003</v>
          </cell>
        </row>
        <row r="735">
          <cell r="D735">
            <v>5293.2748000000001</v>
          </cell>
          <cell r="E735">
            <v>429.92400000000004</v>
          </cell>
        </row>
        <row r="745">
          <cell r="D745">
            <v>5293.2748000000001</v>
          </cell>
          <cell r="E745">
            <v>429.92400000000004</v>
          </cell>
        </row>
        <row r="755">
          <cell r="D755">
            <v>13645398.788249999</v>
          </cell>
          <cell r="E755">
            <v>7625760.1981800003</v>
          </cell>
        </row>
        <row r="780">
          <cell r="D780">
            <v>5346468.5638500005</v>
          </cell>
          <cell r="E780">
            <v>2815689.7911800002</v>
          </cell>
        </row>
        <row r="801">
          <cell r="D801">
            <v>7302554.7570699994</v>
          </cell>
          <cell r="E801">
            <v>4250708.4868700001</v>
          </cell>
        </row>
        <row r="825">
          <cell r="D825">
            <v>497677.32358000003</v>
          </cell>
          <cell r="E825">
            <v>288425.32601000002</v>
          </cell>
        </row>
        <row r="844">
          <cell r="D844">
            <v>498698.14374999993</v>
          </cell>
          <cell r="E844">
            <v>270936.59411999997</v>
          </cell>
        </row>
        <row r="865">
          <cell r="D865">
            <v>736813.29960000003</v>
          </cell>
          <cell r="E865">
            <v>421757.54210999998</v>
          </cell>
        </row>
        <row r="887">
          <cell r="D887">
            <v>665878.88128000009</v>
          </cell>
          <cell r="E887">
            <v>384097.76351999998</v>
          </cell>
        </row>
        <row r="908">
          <cell r="D908">
            <v>23150.004000000001</v>
          </cell>
          <cell r="E908">
            <v>12146.47198</v>
          </cell>
        </row>
        <row r="928">
          <cell r="D928">
            <v>47784.414319999996</v>
          </cell>
          <cell r="E928">
            <v>25513.30661</v>
          </cell>
        </row>
        <row r="947">
          <cell r="D947">
            <v>81402.786189999999</v>
          </cell>
          <cell r="E947">
            <v>80513.352740000002</v>
          </cell>
        </row>
        <row r="968">
          <cell r="D968">
            <v>81402.786189999999</v>
          </cell>
          <cell r="E968">
            <v>80513.352740000002</v>
          </cell>
        </row>
        <row r="1067">
          <cell r="D1067">
            <v>1702476.39087</v>
          </cell>
          <cell r="E1067">
            <v>914846.55214000004</v>
          </cell>
        </row>
        <row r="1090">
          <cell r="D1090">
            <v>28477.02</v>
          </cell>
          <cell r="E1090">
            <v>15020.378769999999</v>
          </cell>
        </row>
        <row r="1093">
          <cell r="D1093">
            <v>635743.47461999999</v>
          </cell>
          <cell r="E1093">
            <v>376939.63195000001</v>
          </cell>
        </row>
        <row r="1113">
          <cell r="D1113">
            <v>529313.62642999995</v>
          </cell>
          <cell r="E1113">
            <v>225685.69660000002</v>
          </cell>
        </row>
        <row r="1132">
          <cell r="D1132">
            <v>63903.399999999994</v>
          </cell>
          <cell r="E1132">
            <v>47897.714899999999</v>
          </cell>
        </row>
        <row r="1138">
          <cell r="D1138">
            <v>445038.86981999996</v>
          </cell>
          <cell r="E1138">
            <v>249303.12991999998</v>
          </cell>
        </row>
        <row r="1160">
          <cell r="D1160">
            <v>478388.35087000002</v>
          </cell>
          <cell r="E1160">
            <v>225454.44015000004</v>
          </cell>
        </row>
        <row r="1185">
          <cell r="D1185">
            <v>15807.46</v>
          </cell>
          <cell r="E1185">
            <v>8025.1275999999998</v>
          </cell>
        </row>
        <row r="1192">
          <cell r="D1192">
            <v>428108.99684000004</v>
          </cell>
          <cell r="E1192">
            <v>200157.10406000001</v>
          </cell>
        </row>
        <row r="1209">
          <cell r="D1209">
            <v>34471.894030000003</v>
          </cell>
          <cell r="E1209">
            <v>17272.208490000001</v>
          </cell>
        </row>
        <row r="1230">
          <cell r="D1230">
            <v>1233229.45</v>
          </cell>
          <cell r="E1230">
            <v>459891.18913000001</v>
          </cell>
        </row>
        <row r="1233">
          <cell r="D1233">
            <v>1233229.45</v>
          </cell>
          <cell r="E1233">
            <v>459891.18913000001</v>
          </cell>
        </row>
        <row r="1237">
          <cell r="D1237">
            <v>28909264.786659997</v>
          </cell>
          <cell r="E1237">
            <v>13845656.148640003</v>
          </cell>
        </row>
        <row r="1243">
          <cell r="D1243">
            <v>0</v>
          </cell>
          <cell r="E1243">
            <v>0</v>
          </cell>
        </row>
        <row r="1244">
          <cell r="D1244">
            <v>0</v>
          </cell>
          <cell r="E1244">
            <v>0</v>
          </cell>
        </row>
        <row r="1247">
          <cell r="D1247">
            <v>1382177.14</v>
          </cell>
          <cell r="E1247">
            <v>1560000</v>
          </cell>
        </row>
        <row r="1248">
          <cell r="D1248">
            <v>-1787207.56</v>
          </cell>
          <cell r="E1248">
            <v>-1340099.63763</v>
          </cell>
        </row>
        <row r="1250">
          <cell r="E1250">
            <v>789500</v>
          </cell>
        </row>
        <row r="1251">
          <cell r="D1251">
            <v>9372495.0600000005</v>
          </cell>
          <cell r="E1251">
            <v>1071500</v>
          </cell>
        </row>
        <row r="1252">
          <cell r="D1252">
            <v>-7513200</v>
          </cell>
          <cell r="E1252">
            <v>-282000</v>
          </cell>
        </row>
        <row r="1253">
          <cell r="D1253">
            <v>131.67204000000001</v>
          </cell>
        </row>
        <row r="1254">
          <cell r="D1254">
            <v>0</v>
          </cell>
        </row>
        <row r="1257">
          <cell r="D1257">
            <v>131.67204000000001</v>
          </cell>
          <cell r="E1257">
            <v>65.836020000000005</v>
          </cell>
        </row>
        <row r="1258">
          <cell r="D1258">
            <v>0</v>
          </cell>
          <cell r="E1258">
            <v>0</v>
          </cell>
        </row>
        <row r="1262">
          <cell r="D1262">
            <v>-38122597.373049997</v>
          </cell>
          <cell r="E1262">
            <v>-16370515.345310001</v>
          </cell>
        </row>
        <row r="1263">
          <cell r="D1263">
            <v>-38209672.346660003</v>
          </cell>
          <cell r="E1263">
            <v>-15688314.930050001</v>
          </cell>
        </row>
      </sheetData>
      <sheetData sheetId="1"/>
      <sheetData sheetId="2">
        <row r="21">
          <cell r="D21">
            <v>421742.10000000003</v>
          </cell>
          <cell r="E21">
            <v>291426.59601000004</v>
          </cell>
        </row>
        <row r="29">
          <cell r="D29">
            <v>30105.4</v>
          </cell>
          <cell r="E29">
            <v>16565.910199999998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9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82" t="s">
        <v>0</v>
      </c>
      <c r="C2" s="83"/>
      <c r="D2" s="83"/>
      <c r="E2" s="83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16496389.545999998</v>
      </c>
      <c r="D6" s="17">
        <f>D7+D11+D15+D18+D19+D20+D21+D22+D23+D24+D25+D26+D10</f>
        <v>7701725.8879899997</v>
      </c>
      <c r="E6" s="18">
        <f>D6/C6</f>
        <v>0.46687342503120594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8711494</v>
      </c>
      <c r="D7" s="21">
        <f>D8+D9</f>
        <v>4105640.8373499997</v>
      </c>
      <c r="E7" s="22">
        <f>D7/C7</f>
        <v>0.47129009528675558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[1]Расшир!D9</f>
        <v>1304756</v>
      </c>
      <c r="D8" s="25">
        <f>[1]Расшир!E9</f>
        <v>681307.53654</v>
      </c>
      <c r="E8" s="22">
        <f>D8/C8</f>
        <v>0.5221723728727824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[1]Расшир!D13</f>
        <v>7406738</v>
      </c>
      <c r="D9" s="25">
        <f>[1]Расшир!E13</f>
        <v>3424333.3008099999</v>
      </c>
      <c r="E9" s="26">
        <f>D9/C9</f>
        <v>0.46232677608010436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421742.10000000003</v>
      </c>
      <c r="D10" s="29">
        <f>[1]экономика!E21</f>
        <v>291426.59601000004</v>
      </c>
      <c r="E10" s="30">
        <f t="shared" ref="E10:E85" si="0">D10/C10</f>
        <v>0.69100665077069612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1259495</v>
      </c>
      <c r="D11" s="20">
        <f>D12+D13+D14</f>
        <v>783934.3923500001</v>
      </c>
      <c r="E11" s="22">
        <f t="shared" si="0"/>
        <v>0.6224196144883466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1" t="s">
        <v>12</v>
      </c>
      <c r="C12" s="24">
        <f>[1]Расшир!D32</f>
        <v>1228887.8</v>
      </c>
      <c r="D12" s="24">
        <f>[1]Расшир!E32</f>
        <v>766786.78419000003</v>
      </c>
      <c r="E12" s="26">
        <f t="shared" si="0"/>
        <v>0.62396809878818882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[1]Расшир!D35</f>
        <v>501.8</v>
      </c>
      <c r="D13" s="24">
        <f>[1]Расшир!E35</f>
        <v>581.69795999999997</v>
      </c>
      <c r="E13" s="26">
        <f t="shared" si="0"/>
        <v>1.1592227182144279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2" t="s">
        <v>14</v>
      </c>
      <c r="C14" s="24">
        <f>[1]экономика!D29</f>
        <v>30105.4</v>
      </c>
      <c r="D14" s="24">
        <f>[1]экономика!E29</f>
        <v>16565.910199999998</v>
      </c>
      <c r="E14" s="22">
        <f t="shared" si="0"/>
        <v>0.55026374670324918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1306660.53</v>
      </c>
      <c r="D15" s="20">
        <f>D16+D17</f>
        <v>671265.93968000007</v>
      </c>
      <c r="E15" s="22">
        <f t="shared" si="0"/>
        <v>0.51372634610766121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[1]Расшир!D41</f>
        <v>212950.02</v>
      </c>
      <c r="D16" s="24">
        <f>[1]Расшир!E41</f>
        <v>64946.892070000002</v>
      </c>
      <c r="E16" s="26">
        <f t="shared" si="0"/>
        <v>0.304986550693914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[1]Расшир!D42</f>
        <v>1093710.51</v>
      </c>
      <c r="D17" s="24">
        <f>[1]Расшир!E42</f>
        <v>606319.04761000001</v>
      </c>
      <c r="E17" s="26">
        <f t="shared" si="0"/>
        <v>0.55436885909599609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[1]Расшир!D51</f>
        <v>387499.5</v>
      </c>
      <c r="D18" s="20">
        <f>[1]Расшир!E51</f>
        <v>140604.38840999999</v>
      </c>
      <c r="E18" s="22">
        <f t="shared" si="0"/>
        <v>0.36285050280064873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3" t="s">
        <v>19</v>
      </c>
      <c r="C19" s="20">
        <f>[1]Расшир!D59</f>
        <v>27.300000000000004</v>
      </c>
      <c r="D19" s="20">
        <f>[1]Расшир!E59</f>
        <v>-25.130450000000003</v>
      </c>
      <c r="E19" s="22" t="s">
        <v>20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33" t="s">
        <v>21</v>
      </c>
      <c r="C20" s="20">
        <f>[1]Расшир!D76</f>
        <v>2656945.2799999998</v>
      </c>
      <c r="D20" s="20">
        <f>[1]Расшир!E76</f>
        <v>799616.39711999998</v>
      </c>
      <c r="E20" s="22">
        <f t="shared" si="0"/>
        <v>0.30095328012174943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3" t="s">
        <v>22</v>
      </c>
      <c r="C21" s="20">
        <f>[1]Расшир!D106</f>
        <v>68508.17</v>
      </c>
      <c r="D21" s="20">
        <f>[1]Расшир!E106</f>
        <v>55108.101800000004</v>
      </c>
      <c r="E21" s="22">
        <f t="shared" si="0"/>
        <v>0.80440189542356777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3" t="s">
        <v>23</v>
      </c>
      <c r="C22" s="20">
        <f>[1]Расшир!D114</f>
        <v>19501.439999999999</v>
      </c>
      <c r="D22" s="20">
        <f>[1]Расшир!E114</f>
        <v>20559.89258</v>
      </c>
      <c r="E22" s="22">
        <f t="shared" si="0"/>
        <v>1.0542756114420269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3" t="s">
        <v>24</v>
      </c>
      <c r="C23" s="20">
        <f>[1]Расшир!D128</f>
        <v>1466420.08</v>
      </c>
      <c r="D23" s="20">
        <f>[1]Расшир!E128</f>
        <v>643523.28575000004</v>
      </c>
      <c r="E23" s="22">
        <f t="shared" si="0"/>
        <v>0.43883965756251786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25</v>
      </c>
      <c r="C24" s="20">
        <f>[1]Расшир!D149</f>
        <v>591.15</v>
      </c>
      <c r="D24" s="20">
        <f>[1]Расшир!E149</f>
        <v>39.25</v>
      </c>
      <c r="E24" s="22">
        <f t="shared" si="0"/>
        <v>6.6396007781442959E-2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26</v>
      </c>
      <c r="C25" s="20">
        <f>[1]Расшир!D154</f>
        <v>197504.99599999993</v>
      </c>
      <c r="D25" s="20">
        <f>[1]Расшир!E154</f>
        <v>111075.86318999999</v>
      </c>
      <c r="E25" s="22">
        <f t="shared" si="0"/>
        <v>0.56239520741034843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4" t="s">
        <v>27</v>
      </c>
      <c r="C26" s="20">
        <f>[1]Расшир!D205</f>
        <v>0</v>
      </c>
      <c r="D26" s="20">
        <f>[1]Расшир!E205</f>
        <v>78956.074199999988</v>
      </c>
      <c r="E26" s="22" t="s">
        <v>20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f>[1]Расшир!D211-0.001</f>
        <v>10871403.95401</v>
      </c>
      <c r="D27" s="20">
        <f>[1]Расшир!E211</f>
        <v>5816664.4775200011</v>
      </c>
      <c r="E27" s="22">
        <f t="shared" si="0"/>
        <v>0.53504262210535192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4" t="s">
        <v>29</v>
      </c>
      <c r="C28" s="20">
        <f>[1]Расшир!D212</f>
        <v>10920837.591010001</v>
      </c>
      <c r="D28" s="20">
        <f>[1]Расшир!E212</f>
        <v>5922940.2595200008</v>
      </c>
      <c r="E28" s="22">
        <f t="shared" si="0"/>
        <v>0.54235219690436076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customHeight="1" x14ac:dyDescent="0.25">
      <c r="A29" s="10"/>
      <c r="B29" s="34" t="s">
        <v>30</v>
      </c>
      <c r="C29" s="20">
        <f>[1]Расшир!D331</f>
        <v>0</v>
      </c>
      <c r="D29" s="20">
        <f>[1]Расшир!E331</f>
        <v>50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5" t="s">
        <v>31</v>
      </c>
      <c r="C30" s="20">
        <v>0</v>
      </c>
      <c r="D30" s="20">
        <v>0</v>
      </c>
      <c r="E30" s="22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24.75" customHeight="1" x14ac:dyDescent="0.25">
      <c r="A31" s="10"/>
      <c r="B31" s="34" t="s">
        <v>32</v>
      </c>
      <c r="C31" s="20">
        <f>[1]Расшир!D342</f>
        <v>-68534.745999999999</v>
      </c>
      <c r="D31" s="20">
        <f>[1]Расшир!E342</f>
        <v>-126508.36010999999</v>
      </c>
      <c r="E31" s="22" t="s">
        <v>20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4" t="s">
        <v>33</v>
      </c>
      <c r="C32" s="28">
        <f>[1]Расшир!D334</f>
        <v>19101.11</v>
      </c>
      <c r="D32" s="28">
        <f>[1]Расшир!E334+0.01</f>
        <v>17473.533599999999</v>
      </c>
      <c r="E32" s="22">
        <f t="shared" si="0"/>
        <v>0.91479152782220496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24.75" customHeight="1" x14ac:dyDescent="0.25">
      <c r="A33" s="10"/>
      <c r="B33" s="36" t="s">
        <v>34</v>
      </c>
      <c r="C33" s="28">
        <f>[1]Расшир!D336</f>
        <v>0</v>
      </c>
      <c r="D33" s="28">
        <f>[1]Расшир!E336</f>
        <v>2709.0545099999999</v>
      </c>
      <c r="E33" s="22" t="s">
        <v>20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s="41" customFormat="1" ht="18.75" x14ac:dyDescent="0.3">
      <c r="A34" s="37"/>
      <c r="B34" s="38" t="s">
        <v>35</v>
      </c>
      <c r="C34" s="20">
        <f>[1]Расшир!D361</f>
        <v>27367793.501010001</v>
      </c>
      <c r="D34" s="20">
        <f>[1]Расшир!E361</f>
        <v>13518390.365510002</v>
      </c>
      <c r="E34" s="22">
        <f t="shared" si="0"/>
        <v>0.49395251264999168</v>
      </c>
      <c r="F34" s="39"/>
      <c r="G34" s="39"/>
      <c r="H34" s="40"/>
      <c r="I34" s="40"/>
      <c r="J34" s="40"/>
      <c r="K34" s="40"/>
      <c r="L34" s="40"/>
      <c r="M34" s="40"/>
      <c r="N34" s="40"/>
      <c r="O34" s="40"/>
    </row>
    <row r="35" spans="1:15" ht="15.75" hidden="1" x14ac:dyDescent="0.25">
      <c r="A35" s="10"/>
      <c r="B35" s="23"/>
      <c r="C35" s="42"/>
      <c r="D35" s="42"/>
      <c r="E35" s="84" t="e">
        <f t="shared" si="0"/>
        <v>#DIV/0!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43"/>
      <c r="D36" s="43"/>
      <c r="E36" s="85"/>
    </row>
    <row r="37" spans="1:15" ht="15.75" x14ac:dyDescent="0.25">
      <c r="A37" s="10"/>
      <c r="B37" s="15" t="s">
        <v>36</v>
      </c>
      <c r="C37" s="42"/>
      <c r="D37" s="42"/>
      <c r="E37" s="84"/>
      <c r="F37" s="19"/>
      <c r="G37" s="19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44"/>
      <c r="B38" s="45"/>
      <c r="C38" s="46"/>
      <c r="D38" s="46"/>
      <c r="E38" s="86"/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47" t="s">
        <v>37</v>
      </c>
      <c r="B39" s="48" t="s">
        <v>38</v>
      </c>
      <c r="C39" s="49">
        <f>[1]Расшир!D364</f>
        <v>2380147.7813899997</v>
      </c>
      <c r="D39" s="49">
        <f>[1]Расшир!E364</f>
        <v>1145962.7335600001</v>
      </c>
      <c r="E39" s="87">
        <f t="shared" si="0"/>
        <v>0.48146705113022897</v>
      </c>
      <c r="F39" s="19"/>
      <c r="G39" s="19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50" t="s">
        <v>39</v>
      </c>
      <c r="B40" s="51" t="s">
        <v>40</v>
      </c>
      <c r="C40" s="24">
        <f>[1]Расшир!D388</f>
        <v>2492.8000000000002</v>
      </c>
      <c r="D40" s="24">
        <f>[1]Расшир!E388</f>
        <v>1490.19831</v>
      </c>
      <c r="E40" s="88">
        <f t="shared" si="0"/>
        <v>0.59780099085365845</v>
      </c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50" t="s">
        <v>41</v>
      </c>
      <c r="B41" s="51" t="s">
        <v>42</v>
      </c>
      <c r="C41" s="24">
        <f>[1]Расшир!D406</f>
        <v>59266.628389999998</v>
      </c>
      <c r="D41" s="24">
        <f>[1]Расшир!E406</f>
        <v>31822.907659999997</v>
      </c>
      <c r="E41" s="88">
        <f t="shared" si="0"/>
        <v>0.53694479548577534</v>
      </c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50" t="s">
        <v>43</v>
      </c>
      <c r="B42" s="51" t="s">
        <v>44</v>
      </c>
      <c r="C42" s="24">
        <f>[1]Расшир!D421</f>
        <v>889045.1187600001</v>
      </c>
      <c r="D42" s="24">
        <f>[1]Расшир!E421</f>
        <v>469324.11179</v>
      </c>
      <c r="E42" s="88">
        <f t="shared" si="0"/>
        <v>0.52789684335097864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15.75" hidden="1" x14ac:dyDescent="0.25">
      <c r="A43" s="50" t="s">
        <v>45</v>
      </c>
      <c r="B43" s="51" t="s">
        <v>46</v>
      </c>
      <c r="C43" s="24">
        <f>[1]Расшир!D441</f>
        <v>0</v>
      </c>
      <c r="D43" s="24">
        <f>[1]Расшир!E441</f>
        <v>0</v>
      </c>
      <c r="E43" s="88" t="s">
        <v>20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50" t="s">
        <v>47</v>
      </c>
      <c r="B44" s="51" t="s">
        <v>48</v>
      </c>
      <c r="C44" s="24">
        <f>[1]Расшир!D447</f>
        <v>178671.84763999999</v>
      </c>
      <c r="D44" s="24">
        <f>[1]Расшир!E447-0.01</f>
        <v>92804.145760000014</v>
      </c>
      <c r="E44" s="88">
        <f t="shared" si="0"/>
        <v>0.5194111270791133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50" t="s">
        <v>49</v>
      </c>
      <c r="B45" s="51" t="s">
        <v>50</v>
      </c>
      <c r="C45" s="24">
        <f>[1]Расшир!D462</f>
        <v>7121.8789299999999</v>
      </c>
      <c r="D45" s="24">
        <f>[1]Расшир!E462</f>
        <v>4069.3673300000005</v>
      </c>
      <c r="E45" s="88">
        <f t="shared" si="0"/>
        <v>0.57138956867945534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0" t="s">
        <v>51</v>
      </c>
      <c r="B46" s="51" t="s">
        <v>52</v>
      </c>
      <c r="C46" s="24">
        <f>[1]Расшир!D476-0.01</f>
        <v>54010.536029999996</v>
      </c>
      <c r="D46" s="24">
        <f>[1]Расшир!E476</f>
        <v>0</v>
      </c>
      <c r="E46" s="88" t="s">
        <v>20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50" t="s">
        <v>53</v>
      </c>
      <c r="B47" s="51" t="s">
        <v>54</v>
      </c>
      <c r="C47" s="24">
        <f>[1]Расшир!D478</f>
        <v>1189538.9616400001</v>
      </c>
      <c r="D47" s="24">
        <f>[1]Расшир!E478</f>
        <v>546451.9927099999</v>
      </c>
      <c r="E47" s="88">
        <f t="shared" si="0"/>
        <v>0.45938133203860299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47" t="s">
        <v>55</v>
      </c>
      <c r="B48" s="52" t="s">
        <v>56</v>
      </c>
      <c r="C48" s="49">
        <f>[1]Расшир!D501</f>
        <v>61015.299220000001</v>
      </c>
      <c r="D48" s="49">
        <f>[1]Расшир!E501</f>
        <v>38289.628470000011</v>
      </c>
      <c r="E48" s="87">
        <f t="shared" si="0"/>
        <v>0.62754143566420761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53" t="s">
        <v>57</v>
      </c>
      <c r="B49" s="54" t="s">
        <v>58</v>
      </c>
      <c r="C49" s="24">
        <f>[1]Расшир!D540</f>
        <v>61015.299220000001</v>
      </c>
      <c r="D49" s="24">
        <f>[1]Расшир!E540</f>
        <v>38289.628470000011</v>
      </c>
      <c r="E49" s="26">
        <f>D49/C49</f>
        <v>0.62754143566420761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47" t="s">
        <v>59</v>
      </c>
      <c r="B50" s="48" t="s">
        <v>60</v>
      </c>
      <c r="C50" s="49">
        <f>[1]Расшир!D565</f>
        <v>3984432.7110999995</v>
      </c>
      <c r="D50" s="49">
        <f>[1]Расшир!E565</f>
        <v>1154750.6350499999</v>
      </c>
      <c r="E50" s="87">
        <f t="shared" si="0"/>
        <v>0.2898155694367851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50" t="s">
        <v>61</v>
      </c>
      <c r="B51" s="51" t="s">
        <v>62</v>
      </c>
      <c r="C51" s="24">
        <f>[1]Расшир!D607-0.01</f>
        <v>587489.0652800001</v>
      </c>
      <c r="D51" s="24">
        <f>[1]Расшир!E607</f>
        <v>313277.93871999998</v>
      </c>
      <c r="E51" s="26">
        <f t="shared" si="0"/>
        <v>0.53324896961391144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50" t="s">
        <v>63</v>
      </c>
      <c r="B52" s="51" t="s">
        <v>64</v>
      </c>
      <c r="C52" s="24">
        <f>[1]Расшир!D626</f>
        <v>3267357.5202199998</v>
      </c>
      <c r="D52" s="24">
        <f>[1]Расшир!E626+0.01</f>
        <v>794950.07384000008</v>
      </c>
      <c r="E52" s="26">
        <f t="shared" si="0"/>
        <v>0.24330060880098422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31.5" x14ac:dyDescent="0.25">
      <c r="A53" s="50" t="s">
        <v>65</v>
      </c>
      <c r="B53" s="51" t="s">
        <v>66</v>
      </c>
      <c r="C53" s="55">
        <f>[1]Расшир!D636</f>
        <v>129586.1156</v>
      </c>
      <c r="D53" s="24">
        <f>[1]Расшир!E636</f>
        <v>46522.632489999996</v>
      </c>
      <c r="E53" s="26">
        <f t="shared" si="0"/>
        <v>0.3590093913579735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6" t="s">
        <v>67</v>
      </c>
      <c r="B54" s="48" t="s">
        <v>68</v>
      </c>
      <c r="C54" s="49">
        <f>[1]Расшир!D659</f>
        <v>4600666.6543699987</v>
      </c>
      <c r="D54" s="49">
        <f>[1]Расшир!E659+0.01</f>
        <v>1777999.9631099999</v>
      </c>
      <c r="E54" s="87">
        <f t="shared" si="0"/>
        <v>0.38646572261894813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0" t="s">
        <v>69</v>
      </c>
      <c r="B55" s="51" t="s">
        <v>70</v>
      </c>
      <c r="C55" s="24">
        <f>[1]Расшир!D679</f>
        <v>1971595.1788300001</v>
      </c>
      <c r="D55" s="24">
        <f>[1]Расшир!E679</f>
        <v>1036817.80802</v>
      </c>
      <c r="E55" s="26">
        <f t="shared" si="0"/>
        <v>0.52587763408676869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50" t="s">
        <v>71</v>
      </c>
      <c r="B56" s="51" t="s">
        <v>72</v>
      </c>
      <c r="C56" s="24">
        <f>[1]Расшир!D689-0.01</f>
        <v>1188751.1975299998</v>
      </c>
      <c r="D56" s="24">
        <f>[1]Расшир!E689</f>
        <v>268730.33798000001</v>
      </c>
      <c r="E56" s="26">
        <f t="shared" si="0"/>
        <v>0.22606104501797419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50" t="s">
        <v>73</v>
      </c>
      <c r="B57" s="51" t="s">
        <v>74</v>
      </c>
      <c r="C57" s="24">
        <f>[1]Расшир!D700</f>
        <v>659004.49993000005</v>
      </c>
      <c r="D57" s="24">
        <f>[1]Расшир!E700</f>
        <v>142418.07642000003</v>
      </c>
      <c r="E57" s="26">
        <f t="shared" si="0"/>
        <v>0.21611093161750455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0" t="s">
        <v>75</v>
      </c>
      <c r="B58" s="51" t="s">
        <v>76</v>
      </c>
      <c r="C58" s="24">
        <f>[1]Расшир!D711</f>
        <v>163723</v>
      </c>
      <c r="D58" s="24">
        <f>[1]Расшир!E711</f>
        <v>126500</v>
      </c>
      <c r="E58" s="26">
        <f t="shared" si="0"/>
        <v>0.7726464821680521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50" t="s">
        <v>77</v>
      </c>
      <c r="B59" s="51" t="s">
        <v>78</v>
      </c>
      <c r="C59" s="24">
        <f>[1]Расшир!D714</f>
        <v>617592.76808000007</v>
      </c>
      <c r="D59" s="24">
        <f>[1]Расшир!E714</f>
        <v>203533.73069000003</v>
      </c>
      <c r="E59" s="26">
        <f t="shared" si="0"/>
        <v>0.32955977014231363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7" t="s">
        <v>79</v>
      </c>
      <c r="B60" s="48" t="s">
        <v>80</v>
      </c>
      <c r="C60" s="49">
        <f>[1]Расшир!D735+0.01</f>
        <v>5293.2848000000004</v>
      </c>
      <c r="D60" s="49">
        <f>[1]Расшир!E735</f>
        <v>429.92400000000004</v>
      </c>
      <c r="E60" s="58">
        <f>D60/C60</f>
        <v>8.1220643937390258E-2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53" t="s">
        <v>81</v>
      </c>
      <c r="B61" s="54" t="s">
        <v>82</v>
      </c>
      <c r="C61" s="24">
        <f>[1]Расшир!D745+0.01</f>
        <v>5293.2848000000004</v>
      </c>
      <c r="D61" s="24">
        <f>[1]Расшир!E745</f>
        <v>429.92400000000004</v>
      </c>
      <c r="E61" s="26">
        <f>D61/C61</f>
        <v>8.1220643937390258E-2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57" t="s">
        <v>83</v>
      </c>
      <c r="B62" s="48" t="s">
        <v>84</v>
      </c>
      <c r="C62" s="49">
        <f>[1]Расшир!D755</f>
        <v>13645398.788249999</v>
      </c>
      <c r="D62" s="49">
        <f>[1]Расшир!E755</f>
        <v>7625760.1981800003</v>
      </c>
      <c r="E62" s="87">
        <f t="shared" si="0"/>
        <v>0.55885213151458157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50" t="s">
        <v>85</v>
      </c>
      <c r="B63" s="51" t="s">
        <v>86</v>
      </c>
      <c r="C63" s="24">
        <f>[1]Расшир!D780</f>
        <v>5346468.5638500005</v>
      </c>
      <c r="D63" s="24">
        <f>[1]Расшир!E780</f>
        <v>2815689.7911800002</v>
      </c>
      <c r="E63" s="26">
        <f t="shared" si="0"/>
        <v>0.52664478572233808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50" t="s">
        <v>87</v>
      </c>
      <c r="B64" s="51" t="s">
        <v>88</v>
      </c>
      <c r="C64" s="24">
        <f>[1]Расшир!D801</f>
        <v>7302554.7570699994</v>
      </c>
      <c r="D64" s="24">
        <f>[1]Расшир!E801</f>
        <v>4250708.4868700001</v>
      </c>
      <c r="E64" s="26">
        <f t="shared" si="0"/>
        <v>0.5820851233952965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0" t="s">
        <v>89</v>
      </c>
      <c r="B65" s="51" t="s">
        <v>90</v>
      </c>
      <c r="C65" s="24">
        <f>[1]Расшир!D825</f>
        <v>497677.32358000003</v>
      </c>
      <c r="D65" s="24">
        <f>[1]Расшир!E825</f>
        <v>288425.32601000002</v>
      </c>
      <c r="E65" s="26">
        <f t="shared" si="0"/>
        <v>0.57954283296501574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50" t="s">
        <v>91</v>
      </c>
      <c r="B66" s="51" t="s">
        <v>92</v>
      </c>
      <c r="C66" s="24">
        <f>[1]Расшир!D844</f>
        <v>498698.14374999993</v>
      </c>
      <c r="D66" s="24">
        <f>[1]Расшир!E844</f>
        <v>270936.59411999997</v>
      </c>
      <c r="E66" s="26">
        <f t="shared" si="0"/>
        <v>0.54328775335450608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33.75" customHeight="1" x14ac:dyDescent="0.25">
      <c r="A67" s="57" t="s">
        <v>93</v>
      </c>
      <c r="B67" s="52" t="s">
        <v>94</v>
      </c>
      <c r="C67" s="49">
        <f>[1]Расшир!D865</f>
        <v>736813.29960000003</v>
      </c>
      <c r="D67" s="49">
        <f>[1]Расшир!E865</f>
        <v>421757.54210999998</v>
      </c>
      <c r="E67" s="87">
        <f t="shared" si="0"/>
        <v>0.57240761308049548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8.75" customHeight="1" x14ac:dyDescent="0.25">
      <c r="A68" s="50" t="s">
        <v>95</v>
      </c>
      <c r="B68" s="51" t="s">
        <v>96</v>
      </c>
      <c r="C68" s="24">
        <f>[1]Расшир!D887</f>
        <v>665878.88128000009</v>
      </c>
      <c r="D68" s="24">
        <f>[1]Расшир!E887</f>
        <v>384097.76351999998</v>
      </c>
      <c r="E68" s="26">
        <f t="shared" si="0"/>
        <v>0.57682827060329611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22.5" customHeight="1" x14ac:dyDescent="0.25">
      <c r="A69" s="50" t="s">
        <v>97</v>
      </c>
      <c r="B69" s="51" t="s">
        <v>98</v>
      </c>
      <c r="C69" s="24">
        <f>[1]Расшир!D908</f>
        <v>23150.004000000001</v>
      </c>
      <c r="D69" s="24">
        <f>[1]Расшир!E908</f>
        <v>12146.47198</v>
      </c>
      <c r="E69" s="26">
        <f t="shared" si="0"/>
        <v>0.52468552402841917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32.25" customHeight="1" x14ac:dyDescent="0.25">
      <c r="A70" s="50" t="s">
        <v>99</v>
      </c>
      <c r="B70" s="51" t="s">
        <v>100</v>
      </c>
      <c r="C70" s="24">
        <f>[1]Расшир!D928+0.01</f>
        <v>47784.424319999998</v>
      </c>
      <c r="D70" s="24">
        <f>[1]Расшир!E928</f>
        <v>25513.30661</v>
      </c>
      <c r="E70" s="26">
        <f t="shared" si="0"/>
        <v>0.5339251643829368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26.25" customHeight="1" x14ac:dyDescent="0.25">
      <c r="A71" s="57" t="s">
        <v>101</v>
      </c>
      <c r="B71" s="59" t="s">
        <v>102</v>
      </c>
      <c r="C71" s="49">
        <f>[1]Расшир!D947</f>
        <v>81402.786189999999</v>
      </c>
      <c r="D71" s="49">
        <f>[1]Расшир!E947</f>
        <v>80513.352740000002</v>
      </c>
      <c r="E71" s="58">
        <f t="shared" si="0"/>
        <v>0.98907367313049954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" customHeight="1" x14ac:dyDescent="0.25">
      <c r="A72" s="53" t="s">
        <v>103</v>
      </c>
      <c r="B72" s="54" t="s">
        <v>104</v>
      </c>
      <c r="C72" s="24">
        <f>[1]Расшир!D968</f>
        <v>81402.786189999999</v>
      </c>
      <c r="D72" s="24">
        <f>[1]Расшир!E968</f>
        <v>80513.352740000002</v>
      </c>
      <c r="E72" s="26">
        <f t="shared" si="0"/>
        <v>0.98907367313049954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15.75" x14ac:dyDescent="0.25">
      <c r="A73" s="57" t="s">
        <v>105</v>
      </c>
      <c r="B73" s="48" t="s">
        <v>106</v>
      </c>
      <c r="C73" s="49">
        <f>[1]Расшир!D1067</f>
        <v>1702476.39087</v>
      </c>
      <c r="D73" s="49">
        <f>[1]Расшир!E1067</f>
        <v>914846.55214000004</v>
      </c>
      <c r="E73" s="87">
        <f t="shared" si="0"/>
        <v>0.53736225479901945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50" t="s">
        <v>107</v>
      </c>
      <c r="B74" s="51" t="s">
        <v>108</v>
      </c>
      <c r="C74" s="24">
        <f>[1]Расшир!D1090</f>
        <v>28477.02</v>
      </c>
      <c r="D74" s="24">
        <f>[1]Расшир!E1090</f>
        <v>15020.378769999999</v>
      </c>
      <c r="E74" s="26">
        <f t="shared" si="0"/>
        <v>0.52745613024115579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50" t="s">
        <v>109</v>
      </c>
      <c r="B75" s="51" t="s">
        <v>110</v>
      </c>
      <c r="C75" s="24">
        <f>[1]Расшир!D1093</f>
        <v>635743.47461999999</v>
      </c>
      <c r="D75" s="24">
        <f>[1]Расшир!E1093</f>
        <v>376939.63195000001</v>
      </c>
      <c r="E75" s="26">
        <f t="shared" si="0"/>
        <v>0.59291152327643848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50" t="s">
        <v>111</v>
      </c>
      <c r="B76" s="51" t="s">
        <v>112</v>
      </c>
      <c r="C76" s="24">
        <f>[1]Расшир!D1113</f>
        <v>529313.62642999995</v>
      </c>
      <c r="D76" s="24">
        <f>[1]Расшир!E1113</f>
        <v>225685.69660000002</v>
      </c>
      <c r="E76" s="26">
        <f t="shared" si="0"/>
        <v>0.42637424266243834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50" t="s">
        <v>113</v>
      </c>
      <c r="B77" s="51" t="s">
        <v>114</v>
      </c>
      <c r="C77" s="24">
        <f>[1]Расшир!D1132</f>
        <v>63903.399999999994</v>
      </c>
      <c r="D77" s="24">
        <f>[1]Расшир!E1132</f>
        <v>47897.714899999999</v>
      </c>
      <c r="E77" s="26">
        <f t="shared" si="0"/>
        <v>0.74953312186832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0" t="s">
        <v>115</v>
      </c>
      <c r="B78" s="51" t="s">
        <v>116</v>
      </c>
      <c r="C78" s="24">
        <f>[1]Расшир!D1138</f>
        <v>445038.86981999996</v>
      </c>
      <c r="D78" s="24">
        <f>[1]Расшир!E1138</f>
        <v>249303.12991999998</v>
      </c>
      <c r="E78" s="26">
        <f t="shared" si="0"/>
        <v>0.56018282183044577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7" t="s">
        <v>117</v>
      </c>
      <c r="B79" s="48" t="s">
        <v>118</v>
      </c>
      <c r="C79" s="49">
        <f>[1]Расшир!D1160</f>
        <v>478388.35087000002</v>
      </c>
      <c r="D79" s="49">
        <f>[1]Расшир!E1160</f>
        <v>225454.44015000004</v>
      </c>
      <c r="E79" s="87">
        <f t="shared" si="0"/>
        <v>0.47127911818920171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0" t="s">
        <v>119</v>
      </c>
      <c r="B80" s="51" t="s">
        <v>120</v>
      </c>
      <c r="C80" s="24">
        <f>[1]Расшир!D1185</f>
        <v>15807.46</v>
      </c>
      <c r="D80" s="24">
        <f>[1]Расшир!E1185</f>
        <v>8025.1275999999998</v>
      </c>
      <c r="E80" s="26">
        <f t="shared" si="0"/>
        <v>0.50767976638878098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0" t="s">
        <v>121</v>
      </c>
      <c r="B81" s="51" t="s">
        <v>122</v>
      </c>
      <c r="C81" s="24">
        <f>[1]Расшир!D1192</f>
        <v>428108.99684000004</v>
      </c>
      <c r="D81" s="24">
        <f>[1]Расшир!E1192</f>
        <v>200157.10406000001</v>
      </c>
      <c r="E81" s="26">
        <f t="shared" si="0"/>
        <v>0.46753771945326816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0" t="s">
        <v>123</v>
      </c>
      <c r="B82" s="51" t="s">
        <v>124</v>
      </c>
      <c r="C82" s="24">
        <f>[1]Расшир!D1209</f>
        <v>34471.894030000003</v>
      </c>
      <c r="D82" s="24">
        <f>[1]Расшир!E1209</f>
        <v>17272.208490000001</v>
      </c>
      <c r="E82" s="26">
        <f t="shared" si="0"/>
        <v>0.50105191420490103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38.25" customHeight="1" x14ac:dyDescent="0.25">
      <c r="A83" s="57" t="s">
        <v>125</v>
      </c>
      <c r="B83" s="52" t="s">
        <v>126</v>
      </c>
      <c r="C83" s="49">
        <f>[1]Расшир!D1230</f>
        <v>1233229.45</v>
      </c>
      <c r="D83" s="49">
        <f>[1]Расшир!E1230</f>
        <v>459891.18913000001</v>
      </c>
      <c r="E83" s="87">
        <f t="shared" si="0"/>
        <v>0.37291615857049148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32.25" customHeight="1" x14ac:dyDescent="0.25">
      <c r="A84" s="50" t="s">
        <v>127</v>
      </c>
      <c r="B84" s="51" t="s">
        <v>128</v>
      </c>
      <c r="C84" s="24">
        <f>[1]Расшир!D1233</f>
        <v>1233229.45</v>
      </c>
      <c r="D84" s="24">
        <f>[1]Расшир!E1233</f>
        <v>459891.18913000001</v>
      </c>
      <c r="E84" s="26">
        <f t="shared" si="0"/>
        <v>0.37291615857049148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s="41" customFormat="1" ht="18.75" customHeight="1" x14ac:dyDescent="0.3">
      <c r="A85" s="37"/>
      <c r="B85" s="60" t="s">
        <v>129</v>
      </c>
      <c r="C85" s="61">
        <f>[1]Расшир!D1237</f>
        <v>28909264.786659997</v>
      </c>
      <c r="D85" s="61">
        <f>[1]Расшир!E1237</f>
        <v>13845656.148640003</v>
      </c>
      <c r="E85" s="89">
        <f t="shared" si="0"/>
        <v>0.47893491068748995</v>
      </c>
      <c r="F85" s="39"/>
      <c r="G85" s="39"/>
      <c r="H85" s="40"/>
      <c r="I85" s="40"/>
      <c r="J85" s="40"/>
      <c r="K85" s="40"/>
      <c r="L85" s="40"/>
      <c r="M85" s="40"/>
      <c r="N85" s="40"/>
      <c r="O85" s="40"/>
    </row>
    <row r="86" spans="1:15" ht="15.75" x14ac:dyDescent="0.25">
      <c r="A86" s="10"/>
      <c r="B86" s="23"/>
      <c r="C86" s="62"/>
      <c r="D86" s="62"/>
      <c r="E86" s="18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31.5" x14ac:dyDescent="0.25">
      <c r="A87" s="10"/>
      <c r="B87" s="33" t="s">
        <v>130</v>
      </c>
      <c r="C87" s="16">
        <f>C34-C85</f>
        <v>-1541471.2856499963</v>
      </c>
      <c r="D87" s="16">
        <f>D34-D85</f>
        <v>-327265.78313000128</v>
      </c>
      <c r="E87" s="18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hidden="1" x14ac:dyDescent="0.25">
      <c r="A88" s="10"/>
      <c r="B88" s="23"/>
      <c r="C88" s="62"/>
      <c r="D88" s="62"/>
      <c r="E88" s="18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33" t="s">
        <v>131</v>
      </c>
      <c r="C89" s="16">
        <f>C90+C91</f>
        <v>0</v>
      </c>
      <c r="D89" s="16">
        <f>D90+D91</f>
        <v>0</v>
      </c>
      <c r="E89" s="18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23" t="s">
        <v>132</v>
      </c>
      <c r="C90" s="62">
        <f>[1]Расшир!D1243</f>
        <v>0</v>
      </c>
      <c r="D90" s="62">
        <f>[1]Расшир!E1243</f>
        <v>0</v>
      </c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hidden="1" x14ac:dyDescent="0.25">
      <c r="A91" s="10"/>
      <c r="B91" s="23" t="s">
        <v>133</v>
      </c>
      <c r="C91" s="62">
        <f>[1]Расшир!D1244</f>
        <v>0</v>
      </c>
      <c r="D91" s="62">
        <f>[1]Расшир!E1244</f>
        <v>0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x14ac:dyDescent="0.25">
      <c r="A92" s="10"/>
      <c r="B92" s="23"/>
      <c r="C92" s="62"/>
      <c r="D92" s="62"/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47.25" x14ac:dyDescent="0.25">
      <c r="A93" s="10"/>
      <c r="B93" s="33" t="s">
        <v>134</v>
      </c>
      <c r="C93" s="16">
        <f>C94+C95</f>
        <v>-405030.42000000016</v>
      </c>
      <c r="D93" s="16">
        <f>D94+D95</f>
        <v>219900.36236999999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31.5" x14ac:dyDescent="0.25">
      <c r="A94" s="10"/>
      <c r="B94" s="31" t="s">
        <v>135</v>
      </c>
      <c r="C94" s="62">
        <f>[1]Расшир!D1247</f>
        <v>1382177.14</v>
      </c>
      <c r="D94" s="62">
        <f>[1]Расшир!E1247</f>
        <v>1560000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31.5" x14ac:dyDescent="0.25">
      <c r="A95" s="10"/>
      <c r="B95" s="31" t="s">
        <v>136</v>
      </c>
      <c r="C95" s="62">
        <f>[1]Расшир!D1248</f>
        <v>-1787207.56</v>
      </c>
      <c r="D95" s="62">
        <f>[1]Расшир!E1248</f>
        <v>-1340099.63763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3"/>
      <c r="C96" s="62"/>
      <c r="D96" s="62"/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33" t="s">
        <v>137</v>
      </c>
      <c r="C97" s="16">
        <f>C98+C99</f>
        <v>1859295.0600000005</v>
      </c>
      <c r="D97" s="16">
        <f>[1]Расшир!E1250</f>
        <v>789500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x14ac:dyDescent="0.25">
      <c r="A98" s="10"/>
      <c r="B98" s="23" t="s">
        <v>138</v>
      </c>
      <c r="C98" s="62">
        <f>[1]Расшир!D1251</f>
        <v>9372495.0600000005</v>
      </c>
      <c r="D98" s="62">
        <f>[1]Расшир!E1251</f>
        <v>1071500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31" t="s">
        <v>139</v>
      </c>
      <c r="C99" s="62">
        <f>[1]Расшир!D1252</f>
        <v>-7513200</v>
      </c>
      <c r="D99" s="62">
        <f>[1]Расшир!E1252</f>
        <v>-282000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31"/>
      <c r="C100" s="62"/>
      <c r="D100" s="62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31.5" x14ac:dyDescent="0.25">
      <c r="A101" s="10"/>
      <c r="B101" s="33" t="s">
        <v>140</v>
      </c>
      <c r="C101" s="16">
        <f>C102-C103</f>
        <v>87074.973610006273</v>
      </c>
      <c r="D101" s="16">
        <f>D102-D103</f>
        <v>-682200.41526000015</v>
      </c>
      <c r="E101" s="18"/>
      <c r="F101" s="6"/>
      <c r="G101" s="63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141</v>
      </c>
      <c r="C102" s="62">
        <f>[1]Расшир!D1262</f>
        <v>-38122597.373049997</v>
      </c>
      <c r="D102" s="62">
        <f>[1]Расшир!E1262</f>
        <v>-16370515.345310001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23" t="s">
        <v>142</v>
      </c>
      <c r="C103" s="62">
        <f>[1]Расшир!D1263</f>
        <v>-38209672.346660003</v>
      </c>
      <c r="D103" s="62">
        <f>[1]Расшир!E1263</f>
        <v>-15688314.930050001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31"/>
      <c r="C104" s="62"/>
      <c r="D104" s="62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3" t="s">
        <v>143</v>
      </c>
      <c r="C105" s="16">
        <f>[1]Расшир!D1253</f>
        <v>131.67204000000001</v>
      </c>
      <c r="D105" s="16">
        <f>D108+D110</f>
        <v>65.836020000000005</v>
      </c>
      <c r="E105" s="18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57.75" hidden="1" x14ac:dyDescent="0.25">
      <c r="A106" s="10"/>
      <c r="B106" s="64" t="s">
        <v>144</v>
      </c>
      <c r="C106" s="65">
        <f>[1]Расшир!D1254</f>
        <v>0</v>
      </c>
      <c r="D106" s="71">
        <f>D107</f>
        <v>0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47.25" hidden="1" x14ac:dyDescent="0.25">
      <c r="A107" s="10"/>
      <c r="B107" s="66" t="s">
        <v>145</v>
      </c>
      <c r="C107" s="24">
        <f>[1]Расшир!D1255</f>
        <v>0</v>
      </c>
      <c r="D107" s="62">
        <f>[1]Расшир!E1255</f>
        <v>0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31.5" hidden="1" x14ac:dyDescent="0.25">
      <c r="A108" s="10"/>
      <c r="B108" s="67" t="s">
        <v>146</v>
      </c>
      <c r="C108" s="68">
        <f>[1]Расшир!D1258</f>
        <v>0</v>
      </c>
      <c r="D108" s="69">
        <f>[1]Расшир!E1258</f>
        <v>0</v>
      </c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 x14ac:dyDescent="0.25">
      <c r="A109" s="10"/>
      <c r="B109" s="66"/>
      <c r="C109" s="62"/>
      <c r="D109" s="62"/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29.25" x14ac:dyDescent="0.25">
      <c r="A110" s="10"/>
      <c r="B110" s="70" t="s">
        <v>147</v>
      </c>
      <c r="C110" s="71">
        <f>C111</f>
        <v>131.67204000000001</v>
      </c>
      <c r="D110" s="71">
        <f>D111</f>
        <v>65.836020000000005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30" x14ac:dyDescent="0.25">
      <c r="A111" s="10"/>
      <c r="B111" s="72" t="s">
        <v>148</v>
      </c>
      <c r="C111" s="73">
        <f>[1]Расшир!D1257</f>
        <v>131.67204000000001</v>
      </c>
      <c r="D111" s="74">
        <f>[1]Расшир!E1257</f>
        <v>65.836020000000005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.75" hidden="1" x14ac:dyDescent="0.25">
      <c r="A112" s="10"/>
      <c r="B112" s="23"/>
      <c r="C112" s="62"/>
      <c r="D112" s="62"/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23"/>
      <c r="C113" s="62"/>
      <c r="D113" s="62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47.25" x14ac:dyDescent="0.25">
      <c r="A114" s="10"/>
      <c r="B114" s="33" t="s">
        <v>149</v>
      </c>
      <c r="C114" s="16">
        <f>C89+C93+C97+C101+C105</f>
        <v>1541471.2856500067</v>
      </c>
      <c r="D114" s="16">
        <f>D89+D93+D97+D101+D105</f>
        <v>327265.78312999982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 x14ac:dyDescent="0.25">
      <c r="B115" s="75"/>
      <c r="C115" s="76"/>
      <c r="D115" s="76"/>
      <c r="E115" s="77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"/>
      <c r="C116" s="8"/>
      <c r="D116" s="8"/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6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400" spans="6:7" x14ac:dyDescent="0.2">
      <c r="F400" s="78"/>
      <c r="G400" s="79"/>
    </row>
    <row r="405" spans="6:7" x14ac:dyDescent="0.2">
      <c r="F405" s="78"/>
    </row>
    <row r="406" spans="6:7" x14ac:dyDescent="0.2">
      <c r="G406" s="78"/>
    </row>
    <row r="485" spans="4:4" ht="18.75" x14ac:dyDescent="0.3">
      <c r="D485" s="80"/>
    </row>
    <row r="486" spans="4:4" ht="18.75" x14ac:dyDescent="0.3">
      <c r="D486" s="80"/>
    </row>
    <row r="489" spans="4:4" x14ac:dyDescent="0.2">
      <c r="D489" s="81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2015-07-31T16:00:00+00:00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516603-4111-4751-BF3B-4488F613AD58}"/>
</file>

<file path=customXml/itemProps2.xml><?xml version="1.0" encoding="utf-8"?>
<ds:datastoreItem xmlns:ds="http://schemas.openxmlformats.org/officeDocument/2006/customXml" ds:itemID="{6DF4F450-AA27-4A6F-BA05-5DB0918DAB15}"/>
</file>

<file path=customXml/itemProps3.xml><?xml version="1.0" encoding="utf-8"?>
<ds:datastoreItem xmlns:ds="http://schemas.openxmlformats.org/officeDocument/2006/customXml" ds:itemID="{63EAB11C-E708-46AD-953D-28BDCA3AE0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01.08.2015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petrovape</dc:creator>
  <cp:lastModifiedBy>Богданов Филипп Владимирович</cp:lastModifiedBy>
  <dcterms:created xsi:type="dcterms:W3CDTF">2015-08-17T02:56:51Z</dcterms:created>
  <dcterms:modified xsi:type="dcterms:W3CDTF">2015-08-19T01:55:50Z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