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32" windowWidth="15192" windowHeight="6768"/>
  </bookViews>
  <sheets>
    <sheet name="на 01.01.2015" sheetId="3" r:id="rId1"/>
  </sheets>
  <definedNames>
    <definedName name="_xlnm.Print_Titles" localSheetId="0">'на 01.01.2015'!$16:$16</definedName>
    <definedName name="_xlnm.Print_Area" localSheetId="0">'на 01.01.2015'!$A$4:$G$30</definedName>
  </definedNames>
  <calcPr calcId="145621"/>
</workbook>
</file>

<file path=xl/calcChain.xml><?xml version="1.0" encoding="utf-8"?>
<calcChain xmlns="http://schemas.openxmlformats.org/spreadsheetml/2006/main">
  <c r="E18" i="3" l="1"/>
  <c r="G19" i="3"/>
  <c r="G20" i="3"/>
  <c r="G21" i="3"/>
  <c r="G22" i="3"/>
  <c r="G23" i="3"/>
  <c r="G24" i="3"/>
  <c r="G25" i="3"/>
  <c r="G26" i="3"/>
  <c r="G27" i="3"/>
  <c r="G28" i="3"/>
  <c r="G29" i="3"/>
  <c r="G30" i="3"/>
  <c r="F18" i="3"/>
  <c r="C26" i="3"/>
  <c r="G18" i="3" l="1"/>
  <c r="D30" i="3"/>
  <c r="C30" i="3"/>
  <c r="D29" i="3"/>
  <c r="C29" i="3"/>
  <c r="D28" i="3"/>
  <c r="C28" i="3"/>
  <c r="D27" i="3"/>
  <c r="C27" i="3"/>
  <c r="D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C18" i="3" l="1"/>
  <c r="D18" i="3"/>
  <c r="I19" i="3" l="1"/>
  <c r="I20" i="3"/>
  <c r="I21" i="3"/>
  <c r="I22" i="3"/>
  <c r="I23" i="3"/>
  <c r="I25" i="3"/>
  <c r="H18" i="3"/>
  <c r="I18" i="3" l="1"/>
</calcChain>
</file>

<file path=xl/sharedStrings.xml><?xml version="1.0" encoding="utf-8"?>
<sst xmlns="http://schemas.openxmlformats.org/spreadsheetml/2006/main" count="35" uniqueCount="35">
  <si>
    <t>№ П/П</t>
  </si>
  <si>
    <t>ВСЕГО:</t>
  </si>
  <si>
    <t>План на 2014 год (с учетом изменений)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</si>
  <si>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</si>
  <si>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</si>
  <si>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</si>
  <si>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</si>
  <si>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</si>
  <si>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</si>
  <si>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</si>
  <si>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</si>
  <si>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</si>
  <si>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</si>
  <si>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</si>
  <si>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</si>
  <si>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Наименование </t>
  </si>
  <si>
    <t>ИНФОРМАЦИЯ</t>
  </si>
  <si>
    <t>об исполнении муниципальных программ по состоянию на 01.01.2015 г.</t>
  </si>
  <si>
    <t xml:space="preserve">Исполнение на 01.01.2015 </t>
  </si>
  <si>
    <t>Исполнено на 01.01.2015</t>
  </si>
  <si>
    <t>Муниципальная программа "Поддержка и развитие малого и среднего предпринимательства в городе Красноярске" на 2014 год и плановый период 2015 - 2016 годов</t>
  </si>
  <si>
    <t>Муниципальная программа "Развитие образования в городе Красноярске" на 2014 год и плановый период 2015 - 2016 годов</t>
  </si>
  <si>
    <t xml:space="preserve">Муниципальная программа "Развитие молодежной политики города Красноярска" на 2014 год и плановый период 2015 - 2016 годов
</t>
  </si>
  <si>
    <t>Муниципальная программа "Развитие системы социальной защиты населения города Красноярска" на 2014 год и плановый период 2015 - 2016 годов</t>
  </si>
  <si>
    <t>Муниципальная программа "Развитие культуры в городе Красноярске" на 2014 год и плановый период 2015 - 2016 годов</t>
  </si>
  <si>
    <t>Муниципальная программа "Развитие физической культуры, спорта и туризма в городе Красноярске" на 2014 год и плановый период 2015 - 2016 годов</t>
  </si>
  <si>
    <t>Муниципальная программа "Обеспечение пассажирских перевозок транспортом общего пользования в городе Красноярске" на 2014 год и плановый период 2015 - 2016 годов</t>
  </si>
  <si>
    <t>Муниципальная программа "Обеспечение граждан города Красноярска жилыми помещениями и объектами инженерно-транспортной и коммунальной инфраструктуры" на 2014 год и плановый период 2015 - 2016 годов</t>
  </si>
  <si>
    <t>Муниципальная программа "Управление земельно-имущественными отношениями на территории города Красноярска" на 2014 год и плановый период 2015 - 2016 годов</t>
  </si>
  <si>
    <t>Муниципальная программа "Развитие жилищно-коммунального хозяйства и дорожного комплекса города Красноярска" на 2014 год и плановый период 2015 - 2016 годов</t>
  </si>
  <si>
    <t>Муниципальная программа "Информатизация города Красноярска" на 2014 год и плановый период 2015 - 2016 годов</t>
  </si>
  <si>
    <t>Муниципальная программа "Управление муниципальными финансами" на 2014 год и плановый период 2015 - 2016 годов</t>
  </si>
  <si>
    <t>Уровень испол-нения, %</t>
  </si>
  <si>
    <t>млн. руб.</t>
  </si>
  <si>
    <t>Бюджет на 2014 год (в ред. от 25.11.2014 
№ B-85) с учетом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</si>
</sst>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MS Sans Serif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2" fillId="2" borderId="0" xfId="0" applyFont="1" applyFill="1"/>
    <xf numFmtId="0" fontId="5" fillId="2" borderId="0" xfId="0" applyFont="1" applyFill="1" applyAlignment="1"/>
    <xf numFmtId="0" fontId="9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8" fillId="2" borderId="0" xfId="0" applyFont="1" applyFill="1"/>
    <xf numFmtId="0" fontId="4" fillId="2" borderId="0" xfId="0" applyFont="1" applyFill="1" applyBorder="1" applyAlignment="1">
      <alignment wrapText="1"/>
    </xf>
    <xf numFmtId="4" fontId="6" fillId="2" borderId="1" xfId="0" applyNumberFormat="1" applyFont="1" applyFill="1" applyBorder="1"/>
    <xf numFmtId="4" fontId="4" fillId="2" borderId="1" xfId="0" applyNumberFormat="1" applyFont="1" applyFill="1" applyBorder="1"/>
    <xf numFmtId="4" fontId="8" fillId="2" borderId="0" xfId="0" applyNumberFormat="1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4" fontId="4" fillId="0" borderId="1" xfId="0" applyNumberFormat="1" applyFont="1" applyFill="1" applyBorder="1"/>
    <xf numFmtId="0" fontId="2" fillId="2" borderId="0" xfId="0" applyFont="1" applyFill="1" applyAlignment="1">
      <alignment horizontal="center"/>
    </xf>
    <xf numFmtId="4" fontId="4" fillId="2" borderId="0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4" fontId="10" fillId="2" borderId="0" xfId="0" applyNumberFormat="1" applyFont="1" applyFill="1"/>
    <xf numFmtId="0" fontId="11" fillId="2" borderId="0" xfId="0" applyFont="1" applyFill="1"/>
    <xf numFmtId="4" fontId="6" fillId="2" borderId="0" xfId="0" applyNumberFormat="1" applyFont="1" applyFill="1" applyBorder="1"/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/>
    <xf numFmtId="10" fontId="4" fillId="0" borderId="0" xfId="1" applyNumberFormat="1" applyFont="1" applyFill="1" applyBorder="1" applyAlignment="1">
      <alignment horizontal="center"/>
    </xf>
    <xf numFmtId="0" fontId="8" fillId="2" borderId="0" xfId="0" applyFont="1" applyFill="1" applyAlignment="1"/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/>
    <xf numFmtId="164" fontId="6" fillId="0" borderId="1" xfId="1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8"/>
  <sheetViews>
    <sheetView tabSelected="1" view="pageBreakPreview" topLeftCell="A11" zoomScale="90" zoomScaleNormal="80" zoomScaleSheetLayoutView="90" workbookViewId="0">
      <selection activeCell="F16" sqref="F16"/>
    </sheetView>
  </sheetViews>
  <sheetFormatPr defaultColWidth="9.109375" defaultRowHeight="14.4" x14ac:dyDescent="0.3"/>
  <cols>
    <col min="1" max="1" width="6.44140625" style="3" customWidth="1"/>
    <col min="2" max="2" width="55.6640625" style="3" customWidth="1"/>
    <col min="3" max="4" width="17.88671875" style="3" hidden="1" customWidth="1"/>
    <col min="5" max="5" width="21.44140625" style="3" customWidth="1"/>
    <col min="6" max="6" width="15.6640625" style="3" customWidth="1"/>
    <col min="7" max="7" width="17.88671875" style="21" customWidth="1"/>
    <col min="8" max="8" width="15" style="3" hidden="1" customWidth="1"/>
    <col min="9" max="9" width="15.6640625" style="3" hidden="1" customWidth="1"/>
    <col min="10" max="16384" width="9.109375" style="3"/>
  </cols>
  <sheetData>
    <row r="1" spans="1:11" ht="15" hidden="1" customHeight="1" x14ac:dyDescent="0.3"/>
    <row r="2" spans="1:11" ht="15" hidden="1" customHeight="1" x14ac:dyDescent="0.3"/>
    <row r="3" spans="1:11" ht="15" hidden="1" customHeight="1" x14ac:dyDescent="0.3"/>
    <row r="4" spans="1:11" hidden="1" x14ac:dyDescent="0.3"/>
    <row r="5" spans="1:11" hidden="1" x14ac:dyDescent="0.3"/>
    <row r="6" spans="1:11" hidden="1" x14ac:dyDescent="0.3"/>
    <row r="7" spans="1:11" ht="15" hidden="1" customHeight="1" x14ac:dyDescent="0.3"/>
    <row r="8" spans="1:11" ht="15.6" hidden="1" x14ac:dyDescent="0.35">
      <c r="A8" s="38"/>
      <c r="B8" s="39"/>
      <c r="C8" s="39"/>
    </row>
    <row r="9" spans="1:11" ht="15.6" hidden="1" x14ac:dyDescent="0.35">
      <c r="A9" s="38"/>
      <c r="B9" s="39"/>
      <c r="C9" s="39"/>
    </row>
    <row r="10" spans="1:11" ht="15.6" hidden="1" x14ac:dyDescent="0.35">
      <c r="A10" s="38"/>
      <c r="B10" s="39"/>
      <c r="C10" s="39"/>
    </row>
    <row r="11" spans="1:11" ht="12" customHeight="1" x14ac:dyDescent="0.35">
      <c r="A11" s="13"/>
      <c r="B11" s="14"/>
      <c r="C11" s="17"/>
      <c r="D11" s="15"/>
      <c r="E11" s="32"/>
      <c r="F11" s="32"/>
      <c r="G11" s="25"/>
      <c r="H11" s="15"/>
      <c r="I11" s="15"/>
    </row>
    <row r="12" spans="1:11" ht="17.399999999999999" x14ac:dyDescent="0.3">
      <c r="A12" s="37" t="s">
        <v>16</v>
      </c>
      <c r="B12" s="37"/>
      <c r="C12" s="37"/>
      <c r="D12" s="37"/>
      <c r="E12" s="37"/>
      <c r="F12" s="37"/>
      <c r="G12" s="37"/>
    </row>
    <row r="13" spans="1:11" ht="23.4" customHeight="1" x14ac:dyDescent="0.35">
      <c r="A13" s="37" t="s">
        <v>17</v>
      </c>
      <c r="B13" s="37"/>
      <c r="C13" s="37"/>
      <c r="D13" s="37"/>
      <c r="E13" s="37"/>
      <c r="F13" s="37"/>
      <c r="G13" s="37"/>
      <c r="H13" s="4"/>
      <c r="I13" s="4"/>
      <c r="J13" s="4"/>
      <c r="K13" s="4"/>
    </row>
    <row r="14" spans="1:11" ht="9.75" customHeight="1" x14ac:dyDescent="0.45">
      <c r="A14" s="4"/>
      <c r="B14" s="4"/>
      <c r="C14" s="4"/>
      <c r="D14" s="5"/>
      <c r="E14" s="5"/>
      <c r="F14" s="5"/>
      <c r="G14" s="26"/>
    </row>
    <row r="15" spans="1:11" ht="18" x14ac:dyDescent="0.35">
      <c r="G15" s="25" t="s">
        <v>33</v>
      </c>
    </row>
    <row r="16" spans="1:11" ht="92.4" customHeight="1" x14ac:dyDescent="0.3">
      <c r="A16" s="33" t="s">
        <v>0</v>
      </c>
      <c r="B16" s="19" t="s">
        <v>15</v>
      </c>
      <c r="C16" s="34" t="s">
        <v>2</v>
      </c>
      <c r="D16" s="34" t="s">
        <v>18</v>
      </c>
      <c r="E16" s="34" t="s">
        <v>34</v>
      </c>
      <c r="F16" s="34" t="s">
        <v>19</v>
      </c>
      <c r="G16" s="34" t="s">
        <v>32</v>
      </c>
    </row>
    <row r="17" spans="1:9" ht="20.25" customHeight="1" x14ac:dyDescent="0.3">
      <c r="A17" s="6">
        <v>1</v>
      </c>
      <c r="B17" s="19">
        <v>2</v>
      </c>
      <c r="C17" s="19"/>
      <c r="D17" s="19"/>
      <c r="E17" s="19">
        <v>3</v>
      </c>
      <c r="F17" s="19">
        <v>4</v>
      </c>
      <c r="G17" s="19">
        <v>5</v>
      </c>
    </row>
    <row r="18" spans="1:9" s="8" customFormat="1" ht="21" x14ac:dyDescent="0.4">
      <c r="A18" s="7"/>
      <c r="B18" s="40" t="s">
        <v>1</v>
      </c>
      <c r="C18" s="41" t="e">
        <f>C19+C20+C21+C22+C23+C24+C25+C26+C27+C28+C29+C30</f>
        <v>#REF!</v>
      </c>
      <c r="D18" s="41" t="e">
        <f>D19+D20+D21+D22+D23+D24+D25+D26+D27+D28+D29+D30</f>
        <v>#REF!</v>
      </c>
      <c r="E18" s="43">
        <f>SUM(E19:E30)</f>
        <v>28861.295000000002</v>
      </c>
      <c r="F18" s="43">
        <f>SUM(F19:F30)</f>
        <v>27431.446999999996</v>
      </c>
      <c r="G18" s="42">
        <f>F18/E18</f>
        <v>0.9504579402968576</v>
      </c>
      <c r="H18" s="10">
        <f>SUM(H19:H25)</f>
        <v>0</v>
      </c>
      <c r="I18" s="12" t="e">
        <f t="shared" ref="I18:I23" si="0">D18-H18</f>
        <v>#REF!</v>
      </c>
    </row>
    <row r="19" spans="1:9" s="23" customFormat="1" ht="75.75" customHeight="1" x14ac:dyDescent="0.4">
      <c r="A19" s="1" t="s">
        <v>3</v>
      </c>
      <c r="B19" s="20" t="s">
        <v>20</v>
      </c>
      <c r="C19" s="16" t="e">
        <f>#REF!+#REF!</f>
        <v>#REF!</v>
      </c>
      <c r="D19" s="16" t="e">
        <f>#REF!+#REF!</f>
        <v>#REF!</v>
      </c>
      <c r="E19" s="44">
        <v>60.826000000000001</v>
      </c>
      <c r="F19" s="44">
        <v>59.883000000000003</v>
      </c>
      <c r="G19" s="45">
        <f t="shared" ref="G19:G30" si="1">F19/E19</f>
        <v>0.98449676125341146</v>
      </c>
      <c r="H19" s="10">
        <v>0</v>
      </c>
      <c r="I19" s="22" t="e">
        <f t="shared" si="0"/>
        <v>#REF!</v>
      </c>
    </row>
    <row r="20" spans="1:9" s="23" customFormat="1" ht="54" x14ac:dyDescent="0.4">
      <c r="A20" s="1" t="s">
        <v>4</v>
      </c>
      <c r="B20" s="20" t="s">
        <v>21</v>
      </c>
      <c r="C20" s="16" t="e">
        <f>#REF!+#REF!+#REF!+#REF!+#REF!</f>
        <v>#REF!</v>
      </c>
      <c r="D20" s="16" t="e">
        <f>#REF!+#REF!+#REF!+#REF!+#REF!</f>
        <v>#REF!</v>
      </c>
      <c r="E20" s="44">
        <v>11650.706</v>
      </c>
      <c r="F20" s="44">
        <v>11159.632</v>
      </c>
      <c r="G20" s="45">
        <f t="shared" si="1"/>
        <v>0.95785027963112279</v>
      </c>
      <c r="H20" s="10"/>
      <c r="I20" s="22" t="e">
        <f t="shared" si="0"/>
        <v>#REF!</v>
      </c>
    </row>
    <row r="21" spans="1:9" s="23" customFormat="1" ht="55.5" customHeight="1" x14ac:dyDescent="0.4">
      <c r="A21" s="1" t="s">
        <v>5</v>
      </c>
      <c r="B21" s="20" t="s">
        <v>22</v>
      </c>
      <c r="C21" s="16" t="e">
        <f>#REF!+#REF!+#REF!+#REF!</f>
        <v>#REF!</v>
      </c>
      <c r="D21" s="16" t="e">
        <f>#REF!+#REF!+#REF!+#REF!</f>
        <v>#REF!</v>
      </c>
      <c r="E21" s="44">
        <v>277.30900000000003</v>
      </c>
      <c r="F21" s="44">
        <v>272.38200000000001</v>
      </c>
      <c r="G21" s="45">
        <f t="shared" si="1"/>
        <v>0.9822328161004511</v>
      </c>
      <c r="H21" s="10"/>
      <c r="I21" s="22" t="e">
        <f t="shared" si="0"/>
        <v>#REF!</v>
      </c>
    </row>
    <row r="22" spans="1:9" ht="72" x14ac:dyDescent="0.4">
      <c r="A22" s="1" t="s">
        <v>6</v>
      </c>
      <c r="B22" s="20" t="s">
        <v>23</v>
      </c>
      <c r="C22" s="16" t="e">
        <f>SUM(#REF!)</f>
        <v>#REF!</v>
      </c>
      <c r="D22" s="16" t="e">
        <f>SUM(#REF!)</f>
        <v>#REF!</v>
      </c>
      <c r="E22" s="44">
        <v>5267.8710000000001</v>
      </c>
      <c r="F22" s="44">
        <v>5147.2389999999996</v>
      </c>
      <c r="G22" s="45">
        <f t="shared" si="1"/>
        <v>0.97710042633921734</v>
      </c>
      <c r="H22" s="11"/>
      <c r="I22" s="12" t="e">
        <f t="shared" si="0"/>
        <v>#REF!</v>
      </c>
    </row>
    <row r="23" spans="1:9" ht="54" x14ac:dyDescent="0.4">
      <c r="A23" s="1" t="s">
        <v>7</v>
      </c>
      <c r="B23" s="20" t="s">
        <v>24</v>
      </c>
      <c r="C23" s="16" t="e">
        <f>#REF!+#REF!+#REF!</f>
        <v>#REF!</v>
      </c>
      <c r="D23" s="16" t="e">
        <f>#REF!+#REF!+#REF!</f>
        <v>#REF!</v>
      </c>
      <c r="E23" s="44">
        <v>1086.9459999999999</v>
      </c>
      <c r="F23" s="44">
        <v>1043.8820000000001</v>
      </c>
      <c r="G23" s="45">
        <f t="shared" si="1"/>
        <v>0.96038073648552935</v>
      </c>
      <c r="H23" s="11"/>
      <c r="I23" s="12" t="e">
        <f t="shared" si="0"/>
        <v>#REF!</v>
      </c>
    </row>
    <row r="24" spans="1:9" ht="72" x14ac:dyDescent="0.4">
      <c r="A24" s="1" t="s">
        <v>8</v>
      </c>
      <c r="B24" s="20" t="s">
        <v>25</v>
      </c>
      <c r="C24" s="16" t="e">
        <f>#REF!+#REF!+#REF!</f>
        <v>#REF!</v>
      </c>
      <c r="D24" s="16" t="e">
        <f>#REF!+#REF!+#REF!</f>
        <v>#REF!</v>
      </c>
      <c r="E24" s="44">
        <v>1624.16</v>
      </c>
      <c r="F24" s="44">
        <v>1606.73</v>
      </c>
      <c r="G24" s="45">
        <f t="shared" si="1"/>
        <v>0.98926829868978416</v>
      </c>
      <c r="H24" s="11"/>
      <c r="I24" s="12"/>
    </row>
    <row r="25" spans="1:9" s="23" customFormat="1" ht="78.75" customHeight="1" x14ac:dyDescent="0.4">
      <c r="A25" s="1" t="s">
        <v>9</v>
      </c>
      <c r="B25" s="20" t="s">
        <v>26</v>
      </c>
      <c r="C25" s="16" t="e">
        <f>#REF!+#REF!+#REF!</f>
        <v>#REF!</v>
      </c>
      <c r="D25" s="16" t="e">
        <f>#REF!+#REF!+#REF!</f>
        <v>#REF!</v>
      </c>
      <c r="E25" s="44">
        <v>601.80799999999999</v>
      </c>
      <c r="F25" s="44">
        <v>592.86</v>
      </c>
      <c r="G25" s="45">
        <f t="shared" si="1"/>
        <v>0.98513147050222005</v>
      </c>
      <c r="H25" s="10"/>
      <c r="I25" s="22" t="e">
        <f>D25-H25</f>
        <v>#REF!</v>
      </c>
    </row>
    <row r="26" spans="1:9" s="23" customFormat="1" ht="108" x14ac:dyDescent="0.4">
      <c r="A26" s="1" t="s">
        <v>10</v>
      </c>
      <c r="B26" s="20" t="s">
        <v>27</v>
      </c>
      <c r="C26" s="16" t="e">
        <f>SUM(#REF!)</f>
        <v>#REF!</v>
      </c>
      <c r="D26" s="16" t="e">
        <f>SUM(#REF!)</f>
        <v>#REF!</v>
      </c>
      <c r="E26" s="44">
        <v>2425.27</v>
      </c>
      <c r="F26" s="44">
        <v>2039.963</v>
      </c>
      <c r="G26" s="45">
        <f t="shared" si="1"/>
        <v>0.84112820428240975</v>
      </c>
      <c r="H26" s="24"/>
      <c r="I26" s="22"/>
    </row>
    <row r="27" spans="1:9" ht="72" x14ac:dyDescent="0.4">
      <c r="A27" s="1" t="s">
        <v>11</v>
      </c>
      <c r="B27" s="20" t="s">
        <v>28</v>
      </c>
      <c r="C27" s="16" t="e">
        <f>SUM(#REF!)</f>
        <v>#REF!</v>
      </c>
      <c r="D27" s="16" t="e">
        <f>SUM(#REF!)</f>
        <v>#REF!</v>
      </c>
      <c r="E27" s="44">
        <v>254.065</v>
      </c>
      <c r="F27" s="44">
        <v>233.24600000000001</v>
      </c>
      <c r="G27" s="45">
        <f t="shared" si="1"/>
        <v>0.91805640288902446</v>
      </c>
      <c r="H27" s="18"/>
      <c r="I27" s="12"/>
    </row>
    <row r="28" spans="1:9" ht="76.5" customHeight="1" x14ac:dyDescent="0.4">
      <c r="A28" s="1" t="s">
        <v>12</v>
      </c>
      <c r="B28" s="20" t="s">
        <v>29</v>
      </c>
      <c r="C28" s="16" t="e">
        <f>SUM(#REF!)</f>
        <v>#REF!</v>
      </c>
      <c r="D28" s="16" t="e">
        <f>SUM(#REF!)</f>
        <v>#REF!</v>
      </c>
      <c r="E28" s="44">
        <v>4694.2209999999995</v>
      </c>
      <c r="F28" s="44">
        <v>4430.62</v>
      </c>
      <c r="G28" s="45">
        <f t="shared" si="1"/>
        <v>0.94384563487743767</v>
      </c>
      <c r="H28" s="18"/>
      <c r="I28" s="12"/>
    </row>
    <row r="29" spans="1:9" s="23" customFormat="1" ht="60" customHeight="1" x14ac:dyDescent="0.4">
      <c r="A29" s="1" t="s">
        <v>13</v>
      </c>
      <c r="B29" s="20" t="s">
        <v>30</v>
      </c>
      <c r="C29" s="16" t="e">
        <f>#REF!+#REF!</f>
        <v>#REF!</v>
      </c>
      <c r="D29" s="16" t="e">
        <f>#REF!+#REF!</f>
        <v>#REF!</v>
      </c>
      <c r="E29" s="44">
        <v>101.91</v>
      </c>
      <c r="F29" s="44">
        <v>83.120999999999995</v>
      </c>
      <c r="G29" s="45">
        <f t="shared" si="1"/>
        <v>0.81563143950544592</v>
      </c>
      <c r="H29" s="24"/>
      <c r="I29" s="22"/>
    </row>
    <row r="30" spans="1:9" s="23" customFormat="1" ht="54" x14ac:dyDescent="0.4">
      <c r="A30" s="1" t="s">
        <v>14</v>
      </c>
      <c r="B30" s="20" t="s">
        <v>31</v>
      </c>
      <c r="C30" s="16" t="e">
        <f>#REF!+#REF!</f>
        <v>#REF!</v>
      </c>
      <c r="D30" s="16" t="e">
        <f>#REF!+#REF!</f>
        <v>#REF!</v>
      </c>
      <c r="E30" s="44">
        <v>816.20299999999997</v>
      </c>
      <c r="F30" s="44">
        <v>761.88900000000001</v>
      </c>
      <c r="G30" s="45">
        <f t="shared" si="1"/>
        <v>0.93345528012026424</v>
      </c>
      <c r="H30" s="24"/>
      <c r="I30" s="22"/>
    </row>
    <row r="31" spans="1:9" ht="24" customHeight="1" x14ac:dyDescent="0.4">
      <c r="A31" s="27"/>
      <c r="B31" s="28"/>
      <c r="C31" s="29"/>
      <c r="D31" s="29"/>
      <c r="E31" s="29"/>
      <c r="F31" s="29"/>
      <c r="G31" s="30"/>
      <c r="H31" s="18"/>
      <c r="I31" s="12"/>
    </row>
    <row r="32" spans="1:9" ht="16.5" customHeight="1" x14ac:dyDescent="0.4">
      <c r="A32" s="35"/>
      <c r="B32" s="35"/>
    </row>
    <row r="33" spans="1:9" ht="71.400000000000006" customHeight="1" x14ac:dyDescent="0.4">
      <c r="A33" s="35"/>
      <c r="B33" s="35"/>
      <c r="C33" s="31"/>
      <c r="D33" s="36"/>
      <c r="E33" s="36"/>
      <c r="F33" s="36"/>
      <c r="G33" s="36"/>
      <c r="H33" s="2"/>
      <c r="I33" s="2"/>
    </row>
    <row r="34" spans="1:9" ht="12.75" customHeight="1" x14ac:dyDescent="0.35">
      <c r="A34" s="9"/>
      <c r="B34" s="9"/>
      <c r="C34" s="9"/>
      <c r="D34" s="9"/>
      <c r="E34" s="9"/>
      <c r="F34" s="9"/>
    </row>
    <row r="35" spans="1:9" ht="66.75" customHeight="1" x14ac:dyDescent="0.3"/>
    <row r="38" spans="1:9" ht="38.25" customHeight="1" x14ac:dyDescent="0.3"/>
  </sheetData>
  <mergeCells count="8">
    <mergeCell ref="A33:B33"/>
    <mergeCell ref="D33:G33"/>
    <mergeCell ref="A12:G12"/>
    <mergeCell ref="A8:C8"/>
    <mergeCell ref="A9:C9"/>
    <mergeCell ref="A10:C10"/>
    <mergeCell ref="A13:G13"/>
    <mergeCell ref="A32:B32"/>
  </mergeCells>
  <printOptions horizontalCentered="1"/>
  <pageMargins left="0.39370078740157483" right="0" top="0.59055118110236227" bottom="0.39370078740157483" header="0.31496062992125984" footer="0.31496062992125984"/>
  <pageSetup paperSize="9" scale="79" fitToHeight="2" orientation="portrait" r:id="rId1"/>
  <headerFooter>
    <oddHeader xml:space="preserve">&amp;C
</oddHead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 xsi:nil="true"/>
    <mode xmlns="2e57be2a-8b9e-4309-8c8e-fd8fbfe13bc4">квартал</mode>
    <page xmlns="2e57be2a-8b9e-4309-8c8e-fd8fbfe13bc4" xsi:nil="true"/>
  </documentManagement>
</p:properties>
</file>

<file path=customXml/itemProps1.xml><?xml version="1.0" encoding="utf-8"?>
<ds:datastoreItem xmlns:ds="http://schemas.openxmlformats.org/officeDocument/2006/customXml" ds:itemID="{5ACF5130-5B90-4CC7-9FF8-2D258078B9E9}"/>
</file>

<file path=customXml/itemProps2.xml><?xml version="1.0" encoding="utf-8"?>
<ds:datastoreItem xmlns:ds="http://schemas.openxmlformats.org/officeDocument/2006/customXml" ds:itemID="{ED6DE5DA-661A-45D2-9A5A-A8A73A6EC9E5}"/>
</file>

<file path=customXml/itemProps3.xml><?xml version="1.0" encoding="utf-8"?>
<ds:datastoreItem xmlns:ds="http://schemas.openxmlformats.org/officeDocument/2006/customXml" ds:itemID="{158AB993-1F05-4384-9072-EEB249E15A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01.01.2015</vt:lpstr>
      <vt:lpstr>'на 01.01.2015'!Заголовки_для_печати</vt:lpstr>
      <vt:lpstr>'на 01.01.2015'!Область_печати</vt:lpstr>
    </vt:vector>
  </TitlesOfParts>
  <Company>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Lapo</dc:creator>
  <cp:lastModifiedBy>Лапо Мария Геннадьевна</cp:lastModifiedBy>
  <cp:lastPrinted>2015-04-03T07:30:13Z</cp:lastPrinted>
  <dcterms:created xsi:type="dcterms:W3CDTF">2010-06-04T06:10:47Z</dcterms:created>
  <dcterms:modified xsi:type="dcterms:W3CDTF">2015-04-03T07:37:42Z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</Properties>
</file>